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1CD6B5F-ECA7-4400-BDF5-1CF3DE11739F}" xr6:coauthVersionLast="44" xr6:coauthVersionMax="44" xr10:uidLastSave="{00000000-0000-0000-0000-000000000000}"/>
  <bookViews>
    <workbookView xWindow="-120" yWindow="-120" windowWidth="24240" windowHeight="13140" xr2:uid="{126E1368-48E7-46EB-A3A5-E1653FDF2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0" i="1" l="1"/>
  <c r="Q40" i="1"/>
  <c r="O40" i="1"/>
  <c r="M40" i="1"/>
  <c r="K40" i="1"/>
  <c r="J40" i="1"/>
  <c r="I40" i="1"/>
  <c r="H40" i="1"/>
  <c r="G40" i="1"/>
  <c r="F40" i="1"/>
  <c r="E40" i="1"/>
  <c r="D40" i="1"/>
  <c r="B40" i="1"/>
  <c r="Q39" i="1"/>
  <c r="P39" i="1"/>
  <c r="O39" i="1"/>
  <c r="N39" i="1"/>
  <c r="M39" i="1"/>
  <c r="L39" i="1"/>
  <c r="Q38" i="1"/>
  <c r="P38" i="1"/>
  <c r="O38" i="1"/>
  <c r="N38" i="1"/>
  <c r="M38" i="1"/>
  <c r="L38" i="1"/>
  <c r="Q37" i="1"/>
  <c r="P37" i="1"/>
  <c r="O37" i="1"/>
  <c r="N37" i="1"/>
  <c r="M37" i="1"/>
  <c r="L37" i="1"/>
  <c r="Q36" i="1"/>
  <c r="P36" i="1"/>
  <c r="O36" i="1"/>
  <c r="N36" i="1"/>
  <c r="M36" i="1"/>
  <c r="L36" i="1"/>
  <c r="Q35" i="1"/>
  <c r="P35" i="1"/>
  <c r="O35" i="1"/>
  <c r="N35" i="1"/>
  <c r="M35" i="1"/>
  <c r="L35" i="1"/>
  <c r="Q34" i="1"/>
  <c r="P34" i="1"/>
  <c r="O34" i="1"/>
  <c r="N34" i="1"/>
  <c r="M34" i="1"/>
  <c r="L34" i="1"/>
  <c r="Q33" i="1"/>
  <c r="P33" i="1"/>
  <c r="O33" i="1"/>
  <c r="N33" i="1"/>
  <c r="M33" i="1"/>
  <c r="L33" i="1"/>
  <c r="Q32" i="1"/>
  <c r="P32" i="1"/>
  <c r="O32" i="1"/>
  <c r="N32" i="1"/>
  <c r="M32" i="1"/>
  <c r="L32" i="1"/>
  <c r="Q31" i="1"/>
  <c r="P31" i="1"/>
  <c r="O31" i="1"/>
  <c r="N31" i="1"/>
  <c r="M31" i="1"/>
  <c r="L31" i="1"/>
  <c r="Q30" i="1"/>
  <c r="P30" i="1"/>
  <c r="O30" i="1"/>
  <c r="N30" i="1"/>
  <c r="M30" i="1"/>
  <c r="L30" i="1"/>
  <c r="Q29" i="1"/>
  <c r="P29" i="1"/>
  <c r="O29" i="1"/>
  <c r="N29" i="1"/>
  <c r="M29" i="1"/>
  <c r="L29" i="1"/>
  <c r="Q28" i="1"/>
  <c r="P28" i="1"/>
  <c r="O28" i="1"/>
  <c r="N28" i="1"/>
  <c r="M28" i="1"/>
  <c r="L28" i="1"/>
  <c r="Q27" i="1"/>
  <c r="P27" i="1"/>
  <c r="O27" i="1"/>
  <c r="N27" i="1"/>
  <c r="M27" i="1"/>
  <c r="L27" i="1"/>
  <c r="Q26" i="1"/>
  <c r="P26" i="1"/>
  <c r="O26" i="1"/>
  <c r="N26" i="1"/>
  <c r="M26" i="1"/>
  <c r="L26" i="1"/>
  <c r="Q25" i="1"/>
  <c r="P25" i="1"/>
  <c r="O25" i="1"/>
  <c r="N25" i="1"/>
  <c r="M25" i="1"/>
  <c r="L25" i="1"/>
  <c r="Q24" i="1"/>
  <c r="P24" i="1"/>
  <c r="O24" i="1"/>
  <c r="N24" i="1"/>
  <c r="M24" i="1"/>
  <c r="L24" i="1"/>
  <c r="Q23" i="1"/>
  <c r="P23" i="1"/>
  <c r="O23" i="1"/>
  <c r="N23" i="1"/>
  <c r="M23" i="1"/>
  <c r="L23" i="1"/>
  <c r="Q22" i="1"/>
  <c r="P22" i="1"/>
  <c r="O22" i="1"/>
  <c r="N22" i="1"/>
  <c r="M22" i="1"/>
  <c r="L22" i="1"/>
  <c r="Q21" i="1"/>
  <c r="P21" i="1"/>
  <c r="O21" i="1"/>
  <c r="N21" i="1"/>
  <c r="M21" i="1"/>
  <c r="L21" i="1"/>
  <c r="Q20" i="1"/>
  <c r="P20" i="1"/>
  <c r="O20" i="1"/>
  <c r="N20" i="1"/>
  <c r="M20" i="1"/>
  <c r="L20" i="1"/>
  <c r="Q19" i="1"/>
  <c r="P19" i="1"/>
  <c r="O19" i="1"/>
  <c r="N19" i="1"/>
  <c r="M19" i="1"/>
  <c r="L19" i="1"/>
  <c r="Q18" i="1"/>
  <c r="P18" i="1"/>
  <c r="O18" i="1"/>
  <c r="N18" i="1"/>
  <c r="M18" i="1"/>
  <c r="L18" i="1"/>
  <c r="Q17" i="1"/>
  <c r="P17" i="1"/>
  <c r="O17" i="1"/>
  <c r="N17" i="1"/>
  <c r="M17" i="1"/>
  <c r="L17" i="1"/>
  <c r="Q16" i="1"/>
  <c r="P16" i="1"/>
  <c r="O16" i="1"/>
  <c r="N16" i="1"/>
  <c r="M16" i="1"/>
  <c r="L16" i="1"/>
  <c r="Q15" i="1"/>
  <c r="P15" i="1"/>
  <c r="O15" i="1"/>
  <c r="N15" i="1"/>
  <c r="M15" i="1"/>
  <c r="L15" i="1"/>
  <c r="Q14" i="1"/>
  <c r="P14" i="1"/>
  <c r="O14" i="1"/>
  <c r="N14" i="1"/>
  <c r="M14" i="1"/>
  <c r="L14" i="1"/>
  <c r="Q13" i="1"/>
  <c r="P13" i="1"/>
  <c r="O13" i="1"/>
  <c r="N13" i="1"/>
  <c r="M13" i="1"/>
  <c r="L13" i="1"/>
  <c r="Q12" i="1"/>
  <c r="P12" i="1"/>
  <c r="O12" i="1"/>
  <c r="N12" i="1"/>
  <c r="M12" i="1"/>
  <c r="L12" i="1"/>
  <c r="Q11" i="1"/>
  <c r="P11" i="1"/>
  <c r="O11" i="1"/>
  <c r="N11" i="1"/>
  <c r="M11" i="1"/>
  <c r="L11" i="1"/>
  <c r="Q10" i="1"/>
  <c r="P10" i="1"/>
  <c r="O10" i="1"/>
  <c r="N10" i="1"/>
  <c r="M10" i="1"/>
  <c r="L10" i="1"/>
  <c r="Q9" i="1"/>
  <c r="P9" i="1"/>
  <c r="O9" i="1"/>
  <c r="N9" i="1"/>
  <c r="M9" i="1"/>
  <c r="L9" i="1"/>
  <c r="Q8" i="1"/>
  <c r="P8" i="1"/>
  <c r="P40" i="1" s="1"/>
  <c r="O8" i="1"/>
  <c r="N8" i="1"/>
  <c r="N40" i="1" s="1"/>
  <c r="M8" i="1"/>
  <c r="L8" i="1"/>
  <c r="L40" i="1" s="1"/>
</calcChain>
</file>

<file path=xl/sharedStrings.xml><?xml version="1.0" encoding="utf-8"?>
<sst xmlns="http://schemas.openxmlformats.org/spreadsheetml/2006/main" count="55" uniqueCount="44">
  <si>
    <t>BIO MEDICAL WASTE RECORDS FOR THE MONTH OF :-AUGUST-2026</t>
  </si>
  <si>
    <t>Incinerable BMW Yellow</t>
  </si>
  <si>
    <t>RED</t>
  </si>
  <si>
    <t xml:space="preserve">BLUE </t>
  </si>
  <si>
    <t xml:space="preserve">SHARP </t>
  </si>
  <si>
    <t xml:space="preserve">YELLOW </t>
  </si>
  <si>
    <t xml:space="preserve">RED </t>
  </si>
  <si>
    <t>SHARP</t>
  </si>
  <si>
    <t xml:space="preserve">OCCUPANCY </t>
  </si>
  <si>
    <t xml:space="preserve">DATE </t>
  </si>
  <si>
    <t xml:space="preserve">No. of Surgeries </t>
  </si>
  <si>
    <t>Time of collection</t>
  </si>
  <si>
    <t>No. Bag</t>
  </si>
  <si>
    <t>Weight</t>
  </si>
  <si>
    <t xml:space="preserve">No. Bag </t>
  </si>
  <si>
    <t>Total Bag</t>
  </si>
  <si>
    <t xml:space="preserve">Toatal No of kg </t>
  </si>
  <si>
    <t>09:04AM</t>
  </si>
  <si>
    <t>08:51AM</t>
  </si>
  <si>
    <t>09:56AM</t>
  </si>
  <si>
    <t>10:05AM</t>
  </si>
  <si>
    <t>09:47AM</t>
  </si>
  <si>
    <t>10:34AM</t>
  </si>
  <si>
    <t>10:51AM</t>
  </si>
  <si>
    <t>08:25AM</t>
  </si>
  <si>
    <t>10:24AM</t>
  </si>
  <si>
    <t>08:38AM</t>
  </si>
  <si>
    <t>09:18AM</t>
  </si>
  <si>
    <t>09:51AM</t>
  </si>
  <si>
    <t>09:09AM</t>
  </si>
  <si>
    <t>10:15AM</t>
  </si>
  <si>
    <t>11:17AM</t>
  </si>
  <si>
    <t>10:00AM</t>
  </si>
  <si>
    <t>10:38AM</t>
  </si>
  <si>
    <t>09:33AM</t>
  </si>
  <si>
    <t>10:58AM</t>
  </si>
  <si>
    <t>08:58AM</t>
  </si>
  <si>
    <t>09:50AM</t>
  </si>
  <si>
    <t>10:36AM</t>
  </si>
  <si>
    <t>10:17AM</t>
  </si>
  <si>
    <t>09:14AM</t>
  </si>
  <si>
    <t>09:11AM</t>
  </si>
  <si>
    <t>08:56AM</t>
  </si>
  <si>
    <t>09:02AM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</si>
</sst>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20" fontId="0" fillId="7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7EB71-0F0F-415C-BF29-12CD20C53CEC}">
  <dimension ref="A2:R40"/>
  <sheetViews>
    <sheetView tabSelected="1" workbookViewId="0">
      <selection activeCell="Z34" sqref="Z34"/>
    </sheetView>
  </sheetViews>
  <sheetFormatPr defaultRowHeight="15" x14ac:dyDescent="0.25"/>
  <cols>
    <col min="1" max="1" width="10.7109375" bestFit="1" customWidth="1"/>
    <col min="2" max="2" width="9.28515625" customWidth="1"/>
    <col min="3" max="3" width="10.28515625" customWidth="1"/>
    <col min="5" max="5" width="7" bestFit="1" customWidth="1"/>
    <col min="6" max="6" width="8" customWidth="1"/>
    <col min="7" max="7" width="7.42578125" bestFit="1" customWidth="1"/>
    <col min="8" max="8" width="7.85546875" customWidth="1"/>
    <col min="9" max="9" width="7.42578125" bestFit="1" customWidth="1"/>
    <col min="11" max="11" width="7.42578125" bestFit="1" customWidth="1"/>
    <col min="12" max="12" width="9" bestFit="1" customWidth="1"/>
    <col min="13" max="13" width="9.42578125" bestFit="1" customWidth="1"/>
    <col min="14" max="14" width="7.28515625" bestFit="1" customWidth="1"/>
    <col min="15" max="15" width="7" bestFit="1" customWidth="1"/>
    <col min="16" max="16" width="11" bestFit="1" customWidth="1"/>
    <col min="17" max="17" width="6" bestFit="1" customWidth="1"/>
    <col min="18" max="18" width="10.140625" bestFit="1" customWidth="1"/>
  </cols>
  <sheetData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5" customHeight="1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5" customHeight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 ht="15" customHeight="1" x14ac:dyDescent="0.25">
      <c r="A5" s="29"/>
      <c r="B5" s="29"/>
      <c r="C5" s="29"/>
      <c r="D5" s="31" t="s">
        <v>1</v>
      </c>
      <c r="E5" s="31"/>
      <c r="F5" s="32" t="s">
        <v>2</v>
      </c>
      <c r="G5" s="32"/>
      <c r="H5" s="33" t="s">
        <v>3</v>
      </c>
      <c r="I5" s="33"/>
      <c r="J5" s="34" t="s">
        <v>4</v>
      </c>
      <c r="K5" s="35"/>
      <c r="L5" s="29"/>
      <c r="M5" s="29"/>
      <c r="N5" s="38" t="s">
        <v>5</v>
      </c>
      <c r="O5" s="23" t="s">
        <v>6</v>
      </c>
      <c r="P5" s="24" t="s">
        <v>3</v>
      </c>
      <c r="Q5" s="25" t="s">
        <v>7</v>
      </c>
      <c r="R5" s="25" t="s">
        <v>8</v>
      </c>
    </row>
    <row r="6" spans="1:18" x14ac:dyDescent="0.25">
      <c r="A6" s="29"/>
      <c r="B6" s="29"/>
      <c r="C6" s="29"/>
      <c r="D6" s="31"/>
      <c r="E6" s="31"/>
      <c r="F6" s="32"/>
      <c r="G6" s="32"/>
      <c r="H6" s="33"/>
      <c r="I6" s="33"/>
      <c r="J6" s="36"/>
      <c r="K6" s="37"/>
      <c r="L6" s="29"/>
      <c r="M6" s="29"/>
      <c r="N6" s="38"/>
      <c r="O6" s="23"/>
      <c r="P6" s="24"/>
      <c r="Q6" s="25"/>
      <c r="R6" s="25"/>
    </row>
    <row r="7" spans="1:18" ht="30" customHeight="1" x14ac:dyDescent="0.25">
      <c r="A7" s="1" t="s">
        <v>9</v>
      </c>
      <c r="B7" s="2" t="s">
        <v>10</v>
      </c>
      <c r="C7" s="2" t="s">
        <v>11</v>
      </c>
      <c r="D7" s="3" t="s">
        <v>12</v>
      </c>
      <c r="E7" s="3" t="s">
        <v>13</v>
      </c>
      <c r="F7" s="4" t="s">
        <v>12</v>
      </c>
      <c r="G7" s="4" t="s">
        <v>13</v>
      </c>
      <c r="H7" s="5" t="s">
        <v>12</v>
      </c>
      <c r="I7" s="5" t="s">
        <v>13</v>
      </c>
      <c r="J7" s="6" t="s">
        <v>14</v>
      </c>
      <c r="K7" s="6" t="s">
        <v>13</v>
      </c>
      <c r="L7" s="6" t="s">
        <v>15</v>
      </c>
      <c r="M7" s="2" t="s">
        <v>16</v>
      </c>
      <c r="N7" s="26"/>
      <c r="O7" s="27"/>
      <c r="P7" s="27"/>
      <c r="Q7" s="28"/>
      <c r="R7" s="7"/>
    </row>
    <row r="8" spans="1:18" x14ac:dyDescent="0.25">
      <c r="A8" s="8">
        <v>46235</v>
      </c>
      <c r="B8" s="9">
        <v>12</v>
      </c>
      <c r="C8" s="10" t="s">
        <v>17</v>
      </c>
      <c r="D8" s="11">
        <v>5</v>
      </c>
      <c r="E8" s="11">
        <v>130.58000000000001</v>
      </c>
      <c r="F8" s="12">
        <v>4</v>
      </c>
      <c r="G8" s="12">
        <v>50.51</v>
      </c>
      <c r="H8" s="13">
        <v>4</v>
      </c>
      <c r="I8" s="13">
        <v>8</v>
      </c>
      <c r="J8" s="9">
        <v>6</v>
      </c>
      <c r="K8" s="9">
        <v>8.6</v>
      </c>
      <c r="L8" s="9">
        <f t="shared" ref="L8:M38" si="0">SUM(D8+F8+H8+J8)</f>
        <v>19</v>
      </c>
      <c r="M8" s="9">
        <f t="shared" si="0"/>
        <v>197.69</v>
      </c>
      <c r="N8" s="11">
        <f t="shared" ref="N8:N39" si="1">SUM(E8)</f>
        <v>130.58000000000001</v>
      </c>
      <c r="O8" s="12">
        <f>SUM(G8)</f>
        <v>50.51</v>
      </c>
      <c r="P8" s="14">
        <f>SUM(I8)</f>
        <v>8</v>
      </c>
      <c r="Q8" s="9">
        <f>SUM(K8)</f>
        <v>8.6</v>
      </c>
      <c r="R8" s="10">
        <v>108</v>
      </c>
    </row>
    <row r="9" spans="1:18" x14ac:dyDescent="0.25">
      <c r="A9" s="8">
        <v>46236</v>
      </c>
      <c r="B9" s="9">
        <v>0</v>
      </c>
      <c r="C9" s="10" t="s">
        <v>18</v>
      </c>
      <c r="D9" s="11">
        <v>5</v>
      </c>
      <c r="E9" s="11">
        <v>106</v>
      </c>
      <c r="F9" s="12">
        <v>5</v>
      </c>
      <c r="G9" s="12">
        <v>120</v>
      </c>
      <c r="H9" s="13">
        <v>3</v>
      </c>
      <c r="I9" s="13">
        <v>7</v>
      </c>
      <c r="J9" s="9">
        <v>0</v>
      </c>
      <c r="K9" s="9">
        <v>0</v>
      </c>
      <c r="L9" s="9">
        <f t="shared" si="0"/>
        <v>13</v>
      </c>
      <c r="M9" s="9">
        <f t="shared" si="0"/>
        <v>233</v>
      </c>
      <c r="N9" s="11">
        <f t="shared" si="1"/>
        <v>106</v>
      </c>
      <c r="O9" s="12">
        <f t="shared" ref="O9:O39" si="2">SUM(G9)</f>
        <v>120</v>
      </c>
      <c r="P9" s="14">
        <f t="shared" ref="P9:P39" si="3">SUM(I9)</f>
        <v>7</v>
      </c>
      <c r="Q9" s="9">
        <f t="shared" ref="Q9:Q39" si="4">SUM(K9)</f>
        <v>0</v>
      </c>
      <c r="R9" s="10">
        <v>113</v>
      </c>
    </row>
    <row r="10" spans="1:18" x14ac:dyDescent="0.25">
      <c r="A10" s="8">
        <v>46237</v>
      </c>
      <c r="B10" s="9">
        <v>10</v>
      </c>
      <c r="C10" s="15" t="s">
        <v>19</v>
      </c>
      <c r="D10" s="11">
        <v>3</v>
      </c>
      <c r="E10" s="11">
        <v>27.92</v>
      </c>
      <c r="F10" s="12">
        <v>6</v>
      </c>
      <c r="G10" s="12">
        <v>58.42</v>
      </c>
      <c r="H10" s="13">
        <v>4</v>
      </c>
      <c r="I10" s="13">
        <v>22.23</v>
      </c>
      <c r="J10" s="9">
        <v>3</v>
      </c>
      <c r="K10" s="9">
        <v>9.1300000000000008</v>
      </c>
      <c r="L10" s="9">
        <f t="shared" si="0"/>
        <v>16</v>
      </c>
      <c r="M10" s="9">
        <f t="shared" si="0"/>
        <v>117.7</v>
      </c>
      <c r="N10" s="11">
        <f t="shared" si="1"/>
        <v>27.92</v>
      </c>
      <c r="O10" s="12">
        <f t="shared" si="2"/>
        <v>58.42</v>
      </c>
      <c r="P10" s="14">
        <f t="shared" si="3"/>
        <v>22.23</v>
      </c>
      <c r="Q10" s="9">
        <f t="shared" si="4"/>
        <v>9.1300000000000008</v>
      </c>
      <c r="R10" s="10">
        <v>116</v>
      </c>
    </row>
    <row r="11" spans="1:18" x14ac:dyDescent="0.25">
      <c r="A11" s="8">
        <v>46238</v>
      </c>
      <c r="B11" s="9">
        <v>12</v>
      </c>
      <c r="C11" s="9" t="s">
        <v>20</v>
      </c>
      <c r="D11" s="11">
        <v>6</v>
      </c>
      <c r="E11" s="11">
        <v>92</v>
      </c>
      <c r="F11" s="12">
        <v>6</v>
      </c>
      <c r="G11" s="12">
        <v>107</v>
      </c>
      <c r="H11" s="13">
        <v>3</v>
      </c>
      <c r="I11" s="13">
        <v>10</v>
      </c>
      <c r="J11" s="9">
        <v>2</v>
      </c>
      <c r="K11" s="9">
        <v>2</v>
      </c>
      <c r="L11" s="9">
        <f t="shared" si="0"/>
        <v>17</v>
      </c>
      <c r="M11" s="9">
        <f t="shared" si="0"/>
        <v>211</v>
      </c>
      <c r="N11" s="11">
        <f t="shared" si="1"/>
        <v>92</v>
      </c>
      <c r="O11" s="12">
        <f t="shared" si="2"/>
        <v>107</v>
      </c>
      <c r="P11" s="14">
        <f t="shared" si="3"/>
        <v>10</v>
      </c>
      <c r="Q11" s="9">
        <f t="shared" si="4"/>
        <v>2</v>
      </c>
      <c r="R11" s="10">
        <v>121</v>
      </c>
    </row>
    <row r="12" spans="1:18" x14ac:dyDescent="0.25">
      <c r="A12" s="8">
        <v>46239</v>
      </c>
      <c r="B12" s="9">
        <v>10</v>
      </c>
      <c r="C12" s="9" t="s">
        <v>21</v>
      </c>
      <c r="D12" s="11">
        <v>3</v>
      </c>
      <c r="E12" s="11">
        <v>46.34</v>
      </c>
      <c r="F12" s="12">
        <v>3</v>
      </c>
      <c r="G12" s="12">
        <v>51.01</v>
      </c>
      <c r="H12" s="13">
        <v>3</v>
      </c>
      <c r="I12" s="13">
        <v>47.14</v>
      </c>
      <c r="J12" s="9">
        <v>2</v>
      </c>
      <c r="K12" s="9">
        <v>12.98</v>
      </c>
      <c r="L12" s="9">
        <f t="shared" si="0"/>
        <v>11</v>
      </c>
      <c r="M12" s="9">
        <f t="shared" si="0"/>
        <v>157.47</v>
      </c>
      <c r="N12" s="11">
        <f t="shared" si="1"/>
        <v>46.34</v>
      </c>
      <c r="O12" s="12">
        <f t="shared" si="2"/>
        <v>51.01</v>
      </c>
      <c r="P12" s="14">
        <f t="shared" si="3"/>
        <v>47.14</v>
      </c>
      <c r="Q12" s="9">
        <f t="shared" si="4"/>
        <v>12.98</v>
      </c>
      <c r="R12" s="10">
        <v>118</v>
      </c>
    </row>
    <row r="13" spans="1:18" x14ac:dyDescent="0.25">
      <c r="A13" s="8">
        <v>46240</v>
      </c>
      <c r="B13" s="9">
        <v>10</v>
      </c>
      <c r="C13" s="9" t="s">
        <v>22</v>
      </c>
      <c r="D13" s="11">
        <v>4</v>
      </c>
      <c r="E13" s="11">
        <v>143</v>
      </c>
      <c r="F13" s="12">
        <v>4</v>
      </c>
      <c r="G13" s="12">
        <v>123</v>
      </c>
      <c r="H13" s="13">
        <v>3</v>
      </c>
      <c r="I13" s="13">
        <v>10</v>
      </c>
      <c r="J13" s="9">
        <v>3</v>
      </c>
      <c r="K13" s="9">
        <v>3</v>
      </c>
      <c r="L13" s="9">
        <f>SUM(D13+F13+H13+J13)</f>
        <v>14</v>
      </c>
      <c r="M13" s="9">
        <f t="shared" si="0"/>
        <v>279</v>
      </c>
      <c r="N13" s="11">
        <f t="shared" si="1"/>
        <v>143</v>
      </c>
      <c r="O13" s="12">
        <f t="shared" si="2"/>
        <v>123</v>
      </c>
      <c r="P13" s="14">
        <f t="shared" si="3"/>
        <v>10</v>
      </c>
      <c r="Q13" s="9">
        <f t="shared" si="4"/>
        <v>3</v>
      </c>
      <c r="R13" s="10">
        <v>119</v>
      </c>
    </row>
    <row r="14" spans="1:18" x14ac:dyDescent="0.25">
      <c r="A14" s="8">
        <v>46241</v>
      </c>
      <c r="B14" s="9">
        <v>18</v>
      </c>
      <c r="C14" s="10" t="s">
        <v>23</v>
      </c>
      <c r="D14" s="11">
        <v>8</v>
      </c>
      <c r="E14" s="11">
        <v>91</v>
      </c>
      <c r="F14" s="12">
        <v>6</v>
      </c>
      <c r="G14" s="12">
        <v>122</v>
      </c>
      <c r="H14" s="13">
        <v>3</v>
      </c>
      <c r="I14" s="13">
        <v>10</v>
      </c>
      <c r="J14" s="9">
        <v>3</v>
      </c>
      <c r="K14" s="9">
        <v>3</v>
      </c>
      <c r="L14" s="9">
        <f t="shared" ref="L14:L19" si="5">SUM(J14+H14+F14+D14)</f>
        <v>20</v>
      </c>
      <c r="M14" s="9">
        <f t="shared" si="0"/>
        <v>226</v>
      </c>
      <c r="N14" s="11">
        <f t="shared" si="1"/>
        <v>91</v>
      </c>
      <c r="O14" s="12">
        <f t="shared" si="2"/>
        <v>122</v>
      </c>
      <c r="P14" s="14">
        <f t="shared" si="3"/>
        <v>10</v>
      </c>
      <c r="Q14" s="9">
        <f t="shared" si="4"/>
        <v>3</v>
      </c>
      <c r="R14" s="10">
        <v>118</v>
      </c>
    </row>
    <row r="15" spans="1:18" x14ac:dyDescent="0.25">
      <c r="A15" s="8">
        <v>46242</v>
      </c>
      <c r="B15" s="9">
        <v>7</v>
      </c>
      <c r="C15" s="10" t="s">
        <v>24</v>
      </c>
      <c r="D15" s="11">
        <v>8</v>
      </c>
      <c r="E15" s="11">
        <v>58.9</v>
      </c>
      <c r="F15" s="12">
        <v>9</v>
      </c>
      <c r="G15" s="12">
        <v>73.400000000000006</v>
      </c>
      <c r="H15" s="13">
        <v>4</v>
      </c>
      <c r="I15" s="13">
        <v>19.899999999999999</v>
      </c>
      <c r="J15" s="9">
        <v>1</v>
      </c>
      <c r="K15" s="9">
        <v>2</v>
      </c>
      <c r="L15" s="9">
        <f t="shared" si="5"/>
        <v>22</v>
      </c>
      <c r="M15" s="9">
        <f t="shared" si="0"/>
        <v>154.20000000000002</v>
      </c>
      <c r="N15" s="11">
        <f t="shared" si="1"/>
        <v>58.9</v>
      </c>
      <c r="O15" s="12">
        <f t="shared" si="2"/>
        <v>73.400000000000006</v>
      </c>
      <c r="P15" s="14">
        <f t="shared" si="3"/>
        <v>19.899999999999999</v>
      </c>
      <c r="Q15" s="9">
        <f t="shared" si="4"/>
        <v>2</v>
      </c>
      <c r="R15" s="10">
        <v>113</v>
      </c>
    </row>
    <row r="16" spans="1:18" x14ac:dyDescent="0.25">
      <c r="A16" s="8">
        <v>46243</v>
      </c>
      <c r="B16" s="9">
        <v>0</v>
      </c>
      <c r="C16" s="10" t="s">
        <v>25</v>
      </c>
      <c r="D16" s="11">
        <v>12</v>
      </c>
      <c r="E16" s="11">
        <v>89.36</v>
      </c>
      <c r="F16" s="12">
        <v>12</v>
      </c>
      <c r="G16" s="12">
        <v>110.77</v>
      </c>
      <c r="H16" s="13">
        <v>4</v>
      </c>
      <c r="I16" s="13">
        <v>26.66</v>
      </c>
      <c r="J16" s="9">
        <v>1</v>
      </c>
      <c r="K16" s="9">
        <v>0.43</v>
      </c>
      <c r="L16" s="9">
        <f t="shared" si="5"/>
        <v>29</v>
      </c>
      <c r="M16" s="9">
        <f t="shared" si="0"/>
        <v>227.22</v>
      </c>
      <c r="N16" s="11">
        <f t="shared" si="1"/>
        <v>89.36</v>
      </c>
      <c r="O16" s="12">
        <f t="shared" si="2"/>
        <v>110.77</v>
      </c>
      <c r="P16" s="14">
        <f t="shared" si="3"/>
        <v>26.66</v>
      </c>
      <c r="Q16" s="9">
        <f t="shared" si="4"/>
        <v>0.43</v>
      </c>
      <c r="R16" s="10">
        <v>109</v>
      </c>
    </row>
    <row r="17" spans="1:18" x14ac:dyDescent="0.25">
      <c r="A17" s="8">
        <v>46244</v>
      </c>
      <c r="B17" s="9">
        <v>10</v>
      </c>
      <c r="C17" s="10" t="s">
        <v>26</v>
      </c>
      <c r="D17" s="11">
        <v>4</v>
      </c>
      <c r="E17" s="11">
        <v>41.82</v>
      </c>
      <c r="F17" s="12">
        <v>6</v>
      </c>
      <c r="G17" s="12">
        <v>45.51</v>
      </c>
      <c r="H17" s="13">
        <v>4</v>
      </c>
      <c r="I17" s="13">
        <v>17</v>
      </c>
      <c r="J17" s="9">
        <v>2</v>
      </c>
      <c r="K17" s="9">
        <v>4.33</v>
      </c>
      <c r="L17" s="9">
        <f t="shared" si="5"/>
        <v>16</v>
      </c>
      <c r="M17" s="9">
        <f t="shared" si="0"/>
        <v>108.66</v>
      </c>
      <c r="N17" s="11">
        <f t="shared" si="1"/>
        <v>41.82</v>
      </c>
      <c r="O17" s="12">
        <f t="shared" si="2"/>
        <v>45.51</v>
      </c>
      <c r="P17" s="14">
        <f t="shared" si="3"/>
        <v>17</v>
      </c>
      <c r="Q17" s="9">
        <f t="shared" si="4"/>
        <v>4.33</v>
      </c>
      <c r="R17" s="10">
        <v>118</v>
      </c>
    </row>
    <row r="18" spans="1:18" x14ac:dyDescent="0.25">
      <c r="A18" s="8">
        <v>46245</v>
      </c>
      <c r="B18" s="9">
        <v>15</v>
      </c>
      <c r="C18" s="9" t="s">
        <v>27</v>
      </c>
      <c r="D18" s="11">
        <v>8</v>
      </c>
      <c r="E18" s="11">
        <v>79</v>
      </c>
      <c r="F18" s="12">
        <v>6</v>
      </c>
      <c r="G18" s="12">
        <v>110</v>
      </c>
      <c r="H18" s="13">
        <v>2</v>
      </c>
      <c r="I18" s="13">
        <v>7</v>
      </c>
      <c r="J18" s="9">
        <v>3</v>
      </c>
      <c r="K18" s="9">
        <v>3</v>
      </c>
      <c r="L18" s="9">
        <f t="shared" si="5"/>
        <v>19</v>
      </c>
      <c r="M18" s="9">
        <f t="shared" si="0"/>
        <v>199</v>
      </c>
      <c r="N18" s="11">
        <f t="shared" si="1"/>
        <v>79</v>
      </c>
      <c r="O18" s="12">
        <f t="shared" si="2"/>
        <v>110</v>
      </c>
      <c r="P18" s="14">
        <f t="shared" si="3"/>
        <v>7</v>
      </c>
      <c r="Q18" s="9">
        <f t="shared" si="4"/>
        <v>3</v>
      </c>
      <c r="R18" s="10">
        <v>123</v>
      </c>
    </row>
    <row r="19" spans="1:18" x14ac:dyDescent="0.25">
      <c r="A19" s="8">
        <v>46246</v>
      </c>
      <c r="B19" s="9">
        <v>10</v>
      </c>
      <c r="C19" s="9" t="s">
        <v>28</v>
      </c>
      <c r="D19" s="11">
        <v>9</v>
      </c>
      <c r="E19" s="11">
        <v>89.52</v>
      </c>
      <c r="F19" s="12">
        <v>8</v>
      </c>
      <c r="G19" s="12">
        <v>85.89</v>
      </c>
      <c r="H19" s="13">
        <v>4</v>
      </c>
      <c r="I19" s="13">
        <v>12.8</v>
      </c>
      <c r="J19" s="9">
        <v>2</v>
      </c>
      <c r="K19" s="9">
        <v>2.89</v>
      </c>
      <c r="L19" s="9">
        <f t="shared" si="5"/>
        <v>23</v>
      </c>
      <c r="M19" s="9">
        <f t="shared" si="0"/>
        <v>191.1</v>
      </c>
      <c r="N19" s="11">
        <f t="shared" si="1"/>
        <v>89.52</v>
      </c>
      <c r="O19" s="12">
        <f t="shared" si="2"/>
        <v>85.89</v>
      </c>
      <c r="P19" s="14">
        <f t="shared" si="3"/>
        <v>12.8</v>
      </c>
      <c r="Q19" s="9">
        <f t="shared" si="4"/>
        <v>2.89</v>
      </c>
      <c r="R19" s="10">
        <v>122</v>
      </c>
    </row>
    <row r="20" spans="1:18" x14ac:dyDescent="0.25">
      <c r="A20" s="8">
        <v>46247</v>
      </c>
      <c r="B20" s="9">
        <v>18</v>
      </c>
      <c r="C20" s="10" t="s">
        <v>23</v>
      </c>
      <c r="D20" s="11">
        <v>10</v>
      </c>
      <c r="E20" s="11">
        <v>110</v>
      </c>
      <c r="F20" s="12">
        <v>9</v>
      </c>
      <c r="G20" s="12">
        <v>85</v>
      </c>
      <c r="H20" s="13">
        <v>2</v>
      </c>
      <c r="I20" s="13">
        <v>10.199999999999999</v>
      </c>
      <c r="J20" s="9">
        <v>2</v>
      </c>
      <c r="K20" s="9">
        <v>3.8</v>
      </c>
      <c r="L20" s="9">
        <f>SUM(J20+H20+F20+D20)</f>
        <v>23</v>
      </c>
      <c r="M20" s="9">
        <f t="shared" si="0"/>
        <v>209</v>
      </c>
      <c r="N20" s="11">
        <f t="shared" si="1"/>
        <v>110</v>
      </c>
      <c r="O20" s="12">
        <f t="shared" si="2"/>
        <v>85</v>
      </c>
      <c r="P20" s="14">
        <f t="shared" si="3"/>
        <v>10.199999999999999</v>
      </c>
      <c r="Q20" s="9">
        <f t="shared" si="4"/>
        <v>3.8</v>
      </c>
      <c r="R20" s="10">
        <v>119</v>
      </c>
    </row>
    <row r="21" spans="1:18" x14ac:dyDescent="0.25">
      <c r="A21" s="8">
        <v>46248</v>
      </c>
      <c r="B21" s="9">
        <v>17</v>
      </c>
      <c r="C21" s="16" t="s">
        <v>29</v>
      </c>
      <c r="D21" s="17">
        <v>8</v>
      </c>
      <c r="E21" s="17">
        <v>69.790000000000006</v>
      </c>
      <c r="F21" s="18">
        <v>10</v>
      </c>
      <c r="G21" s="18">
        <v>115.26</v>
      </c>
      <c r="H21" s="19">
        <v>4</v>
      </c>
      <c r="I21" s="19">
        <v>17.850000000000001</v>
      </c>
      <c r="J21" s="20">
        <v>2</v>
      </c>
      <c r="K21" s="20">
        <v>5.3</v>
      </c>
      <c r="L21" s="20">
        <f t="shared" ref="L21:L38" si="6">SUM(D21+F21+H21+J21)</f>
        <v>24</v>
      </c>
      <c r="M21" s="9">
        <f t="shared" si="0"/>
        <v>208.20000000000002</v>
      </c>
      <c r="N21" s="11">
        <f t="shared" si="1"/>
        <v>69.790000000000006</v>
      </c>
      <c r="O21" s="12">
        <f t="shared" si="2"/>
        <v>115.26</v>
      </c>
      <c r="P21" s="14">
        <f t="shared" si="3"/>
        <v>17.850000000000001</v>
      </c>
      <c r="Q21" s="9">
        <f t="shared" si="4"/>
        <v>5.3</v>
      </c>
      <c r="R21" s="10">
        <v>119</v>
      </c>
    </row>
    <row r="22" spans="1:18" x14ac:dyDescent="0.25">
      <c r="A22" s="8">
        <v>46249</v>
      </c>
      <c r="B22" s="9">
        <v>0</v>
      </c>
      <c r="C22" s="9" t="s">
        <v>30</v>
      </c>
      <c r="D22" s="11">
        <v>5</v>
      </c>
      <c r="E22" s="11">
        <v>53</v>
      </c>
      <c r="F22" s="12">
        <v>6</v>
      </c>
      <c r="G22" s="12">
        <v>81</v>
      </c>
      <c r="H22" s="13">
        <v>4</v>
      </c>
      <c r="I22" s="13">
        <v>15</v>
      </c>
      <c r="J22" s="9">
        <v>2</v>
      </c>
      <c r="K22" s="9">
        <v>2</v>
      </c>
      <c r="L22" s="9">
        <f t="shared" si="6"/>
        <v>17</v>
      </c>
      <c r="M22" s="9">
        <f t="shared" si="0"/>
        <v>151</v>
      </c>
      <c r="N22" s="11">
        <f t="shared" si="1"/>
        <v>53</v>
      </c>
      <c r="O22" s="12">
        <f t="shared" si="2"/>
        <v>81</v>
      </c>
      <c r="P22" s="14">
        <f t="shared" si="3"/>
        <v>15</v>
      </c>
      <c r="Q22" s="9">
        <f t="shared" si="4"/>
        <v>2</v>
      </c>
      <c r="R22" s="10">
        <v>116</v>
      </c>
    </row>
    <row r="23" spans="1:18" x14ac:dyDescent="0.25">
      <c r="A23" s="8">
        <v>46250</v>
      </c>
      <c r="B23" s="9">
        <v>1</v>
      </c>
      <c r="C23" s="15" t="s">
        <v>31</v>
      </c>
      <c r="D23" s="11">
        <v>5</v>
      </c>
      <c r="E23" s="11">
        <v>63</v>
      </c>
      <c r="F23" s="12">
        <v>6</v>
      </c>
      <c r="G23" s="12">
        <v>77</v>
      </c>
      <c r="H23" s="13">
        <v>4</v>
      </c>
      <c r="I23" s="13">
        <v>10</v>
      </c>
      <c r="J23" s="10">
        <v>2</v>
      </c>
      <c r="K23" s="10">
        <v>2</v>
      </c>
      <c r="L23" s="9">
        <f t="shared" si="6"/>
        <v>17</v>
      </c>
      <c r="M23" s="9">
        <f t="shared" si="0"/>
        <v>152</v>
      </c>
      <c r="N23" s="11">
        <f t="shared" si="1"/>
        <v>63</v>
      </c>
      <c r="O23" s="12">
        <f t="shared" si="2"/>
        <v>77</v>
      </c>
      <c r="P23" s="14">
        <f t="shared" si="3"/>
        <v>10</v>
      </c>
      <c r="Q23" s="9">
        <f t="shared" si="4"/>
        <v>2</v>
      </c>
      <c r="R23" s="10">
        <v>117</v>
      </c>
    </row>
    <row r="24" spans="1:18" x14ac:dyDescent="0.25">
      <c r="A24" s="8">
        <v>46251</v>
      </c>
      <c r="B24" s="9">
        <v>11</v>
      </c>
      <c r="C24" s="21" t="s">
        <v>32</v>
      </c>
      <c r="D24" s="11">
        <v>5</v>
      </c>
      <c r="E24" s="11">
        <v>89</v>
      </c>
      <c r="F24" s="12">
        <v>4</v>
      </c>
      <c r="G24" s="12">
        <v>133</v>
      </c>
      <c r="H24" s="13">
        <v>0</v>
      </c>
      <c r="I24" s="13">
        <v>0</v>
      </c>
      <c r="J24" s="9">
        <v>1</v>
      </c>
      <c r="K24" s="9">
        <v>1</v>
      </c>
      <c r="L24" s="9">
        <f t="shared" si="6"/>
        <v>10</v>
      </c>
      <c r="M24" s="9">
        <f t="shared" si="0"/>
        <v>223</v>
      </c>
      <c r="N24" s="11">
        <f t="shared" si="1"/>
        <v>89</v>
      </c>
      <c r="O24" s="12">
        <f t="shared" si="2"/>
        <v>133</v>
      </c>
      <c r="P24" s="14">
        <f t="shared" si="3"/>
        <v>0</v>
      </c>
      <c r="Q24" s="9">
        <f t="shared" si="4"/>
        <v>1</v>
      </c>
      <c r="R24" s="10">
        <v>117</v>
      </c>
    </row>
    <row r="25" spans="1:18" x14ac:dyDescent="0.25">
      <c r="A25" s="8">
        <v>46252</v>
      </c>
      <c r="B25" s="9">
        <v>15</v>
      </c>
      <c r="C25" s="15" t="s">
        <v>33</v>
      </c>
      <c r="D25" s="11">
        <v>8</v>
      </c>
      <c r="E25" s="11">
        <v>88.54</v>
      </c>
      <c r="F25" s="12">
        <v>3</v>
      </c>
      <c r="G25" s="12">
        <v>66.959999999999994</v>
      </c>
      <c r="H25" s="13">
        <v>4</v>
      </c>
      <c r="I25" s="13">
        <v>16.5</v>
      </c>
      <c r="J25" s="9">
        <v>2</v>
      </c>
      <c r="K25" s="9">
        <v>3</v>
      </c>
      <c r="L25" s="9">
        <f t="shared" ref="L25:L26" si="7">SUM(J25+H25+F25+D25)</f>
        <v>17</v>
      </c>
      <c r="M25" s="9">
        <f t="shared" si="0"/>
        <v>175</v>
      </c>
      <c r="N25" s="11">
        <f t="shared" si="1"/>
        <v>88.54</v>
      </c>
      <c r="O25" s="12">
        <f t="shared" si="2"/>
        <v>66.959999999999994</v>
      </c>
      <c r="P25" s="14">
        <f t="shared" si="3"/>
        <v>16.5</v>
      </c>
      <c r="Q25" s="9">
        <f t="shared" si="4"/>
        <v>3</v>
      </c>
      <c r="R25" s="10">
        <v>119</v>
      </c>
    </row>
    <row r="26" spans="1:18" x14ac:dyDescent="0.25">
      <c r="A26" s="8">
        <v>46253</v>
      </c>
      <c r="B26" s="9">
        <v>18</v>
      </c>
      <c r="C26" s="9" t="s">
        <v>34</v>
      </c>
      <c r="D26" s="11">
        <v>6</v>
      </c>
      <c r="E26" s="11">
        <v>65</v>
      </c>
      <c r="F26" s="12">
        <v>6</v>
      </c>
      <c r="G26" s="12">
        <v>110.06</v>
      </c>
      <c r="H26" s="13">
        <v>2</v>
      </c>
      <c r="I26" s="13">
        <v>7</v>
      </c>
      <c r="J26" s="9">
        <v>4</v>
      </c>
      <c r="K26" s="9">
        <v>2</v>
      </c>
      <c r="L26" s="9">
        <f t="shared" si="7"/>
        <v>18</v>
      </c>
      <c r="M26" s="9">
        <f t="shared" si="0"/>
        <v>184.06</v>
      </c>
      <c r="N26" s="11">
        <f t="shared" si="1"/>
        <v>65</v>
      </c>
      <c r="O26" s="12">
        <f t="shared" si="2"/>
        <v>110.06</v>
      </c>
      <c r="P26" s="14">
        <f t="shared" si="3"/>
        <v>7</v>
      </c>
      <c r="Q26" s="9">
        <f t="shared" si="4"/>
        <v>2</v>
      </c>
      <c r="R26" s="10">
        <v>124</v>
      </c>
    </row>
    <row r="27" spans="1:18" x14ac:dyDescent="0.25">
      <c r="A27" s="8">
        <v>46254</v>
      </c>
      <c r="B27" s="9">
        <v>10</v>
      </c>
      <c r="C27" s="9" t="s">
        <v>35</v>
      </c>
      <c r="D27" s="11">
        <v>5</v>
      </c>
      <c r="E27" s="11">
        <v>77</v>
      </c>
      <c r="F27" s="12">
        <v>4</v>
      </c>
      <c r="G27" s="12">
        <v>89</v>
      </c>
      <c r="H27" s="13">
        <v>1</v>
      </c>
      <c r="I27" s="13">
        <v>2</v>
      </c>
      <c r="J27" s="9">
        <v>3</v>
      </c>
      <c r="K27" s="9">
        <v>4</v>
      </c>
      <c r="L27" s="9">
        <f t="shared" si="6"/>
        <v>13</v>
      </c>
      <c r="M27" s="9">
        <f t="shared" si="0"/>
        <v>172</v>
      </c>
      <c r="N27" s="11">
        <f t="shared" si="1"/>
        <v>77</v>
      </c>
      <c r="O27" s="12">
        <f t="shared" si="2"/>
        <v>89</v>
      </c>
      <c r="P27" s="14">
        <f t="shared" si="3"/>
        <v>2</v>
      </c>
      <c r="Q27" s="9">
        <f t="shared" si="4"/>
        <v>4</v>
      </c>
      <c r="R27" s="10">
        <v>122</v>
      </c>
    </row>
    <row r="28" spans="1:18" x14ac:dyDescent="0.25">
      <c r="A28" s="8">
        <v>46255</v>
      </c>
      <c r="B28" s="9">
        <v>16</v>
      </c>
      <c r="C28" s="10" t="s">
        <v>36</v>
      </c>
      <c r="D28" s="11">
        <v>6</v>
      </c>
      <c r="E28" s="11">
        <v>72</v>
      </c>
      <c r="F28" s="12">
        <v>7</v>
      </c>
      <c r="G28" s="12">
        <v>88</v>
      </c>
      <c r="H28" s="13">
        <v>3</v>
      </c>
      <c r="I28" s="13">
        <v>12</v>
      </c>
      <c r="J28" s="9">
        <v>3</v>
      </c>
      <c r="K28" s="9">
        <v>3</v>
      </c>
      <c r="L28" s="9">
        <f t="shared" si="6"/>
        <v>19</v>
      </c>
      <c r="M28" s="9">
        <f t="shared" si="0"/>
        <v>175</v>
      </c>
      <c r="N28" s="11">
        <f t="shared" si="1"/>
        <v>72</v>
      </c>
      <c r="O28" s="12">
        <f t="shared" si="2"/>
        <v>88</v>
      </c>
      <c r="P28" s="14">
        <f t="shared" si="3"/>
        <v>12</v>
      </c>
      <c r="Q28" s="9">
        <f t="shared" si="4"/>
        <v>3</v>
      </c>
      <c r="R28" s="10">
        <v>123</v>
      </c>
    </row>
    <row r="29" spans="1:18" x14ac:dyDescent="0.25">
      <c r="A29" s="8">
        <v>46256</v>
      </c>
      <c r="B29" s="9">
        <v>9</v>
      </c>
      <c r="C29" s="10" t="s">
        <v>17</v>
      </c>
      <c r="D29" s="11">
        <v>5</v>
      </c>
      <c r="E29" s="11">
        <v>66</v>
      </c>
      <c r="F29" s="12">
        <v>4</v>
      </c>
      <c r="G29" s="12">
        <v>102</v>
      </c>
      <c r="H29" s="13">
        <v>3</v>
      </c>
      <c r="I29" s="13">
        <v>8</v>
      </c>
      <c r="J29" s="9">
        <v>2</v>
      </c>
      <c r="K29" s="9">
        <v>2</v>
      </c>
      <c r="L29" s="9">
        <f t="shared" si="6"/>
        <v>14</v>
      </c>
      <c r="M29" s="9">
        <f t="shared" si="0"/>
        <v>178</v>
      </c>
      <c r="N29" s="11">
        <f t="shared" si="1"/>
        <v>66</v>
      </c>
      <c r="O29" s="12">
        <f t="shared" si="2"/>
        <v>102</v>
      </c>
      <c r="P29" s="14">
        <f t="shared" si="3"/>
        <v>8</v>
      </c>
      <c r="Q29" s="9">
        <f t="shared" si="4"/>
        <v>2</v>
      </c>
      <c r="R29" s="10">
        <v>121</v>
      </c>
    </row>
    <row r="30" spans="1:18" x14ac:dyDescent="0.25">
      <c r="A30" s="8">
        <v>46257</v>
      </c>
      <c r="B30" s="9">
        <v>0</v>
      </c>
      <c r="C30" s="21" t="s">
        <v>37</v>
      </c>
      <c r="D30" s="11">
        <v>6</v>
      </c>
      <c r="E30" s="11">
        <v>98</v>
      </c>
      <c r="F30" s="12">
        <v>6</v>
      </c>
      <c r="G30" s="12">
        <v>86</v>
      </c>
      <c r="H30" s="13">
        <v>2</v>
      </c>
      <c r="I30" s="13">
        <v>5</v>
      </c>
      <c r="J30" s="10">
        <v>4</v>
      </c>
      <c r="K30" s="10">
        <v>8</v>
      </c>
      <c r="L30" s="9">
        <f t="shared" si="6"/>
        <v>18</v>
      </c>
      <c r="M30" s="9">
        <f t="shared" si="0"/>
        <v>197</v>
      </c>
      <c r="N30" s="11">
        <f t="shared" si="1"/>
        <v>98</v>
      </c>
      <c r="O30" s="12">
        <f t="shared" si="2"/>
        <v>86</v>
      </c>
      <c r="P30" s="14">
        <f t="shared" si="3"/>
        <v>5</v>
      </c>
      <c r="Q30" s="9">
        <f t="shared" si="4"/>
        <v>8</v>
      </c>
      <c r="R30" s="10">
        <v>119</v>
      </c>
    </row>
    <row r="31" spans="1:18" x14ac:dyDescent="0.25">
      <c r="A31" s="8">
        <v>46258</v>
      </c>
      <c r="B31" s="9">
        <v>17</v>
      </c>
      <c r="C31" s="9" t="s">
        <v>38</v>
      </c>
      <c r="D31" s="11">
        <v>5</v>
      </c>
      <c r="E31" s="11">
        <v>67</v>
      </c>
      <c r="F31" s="12">
        <v>5</v>
      </c>
      <c r="G31" s="12">
        <v>104</v>
      </c>
      <c r="H31" s="13">
        <v>4</v>
      </c>
      <c r="I31" s="13">
        <v>17</v>
      </c>
      <c r="J31" s="9">
        <v>1</v>
      </c>
      <c r="K31" s="9">
        <v>11</v>
      </c>
      <c r="L31" s="9">
        <f t="shared" si="6"/>
        <v>15</v>
      </c>
      <c r="M31" s="9">
        <f t="shared" si="0"/>
        <v>199</v>
      </c>
      <c r="N31" s="11">
        <f t="shared" si="1"/>
        <v>67</v>
      </c>
      <c r="O31" s="12">
        <f t="shared" si="2"/>
        <v>104</v>
      </c>
      <c r="P31" s="14">
        <f t="shared" si="3"/>
        <v>17</v>
      </c>
      <c r="Q31" s="9">
        <f t="shared" si="4"/>
        <v>11</v>
      </c>
      <c r="R31" s="10">
        <v>122</v>
      </c>
    </row>
    <row r="32" spans="1:18" x14ac:dyDescent="0.25">
      <c r="A32" s="8">
        <v>46259</v>
      </c>
      <c r="B32" s="9">
        <v>15</v>
      </c>
      <c r="C32" s="9" t="s">
        <v>39</v>
      </c>
      <c r="D32" s="11">
        <v>8</v>
      </c>
      <c r="E32" s="11">
        <v>119.97</v>
      </c>
      <c r="F32" s="12">
        <v>8</v>
      </c>
      <c r="G32" s="12">
        <v>87.86</v>
      </c>
      <c r="H32" s="13">
        <v>1</v>
      </c>
      <c r="I32" s="13">
        <v>9.59</v>
      </c>
      <c r="J32" s="9">
        <v>3</v>
      </c>
      <c r="K32" s="9">
        <v>25.09</v>
      </c>
      <c r="L32" s="9">
        <f t="shared" si="6"/>
        <v>20</v>
      </c>
      <c r="M32" s="9">
        <f t="shared" si="0"/>
        <v>242.51</v>
      </c>
      <c r="N32" s="11">
        <f t="shared" si="1"/>
        <v>119.97</v>
      </c>
      <c r="O32" s="12">
        <f t="shared" si="2"/>
        <v>87.86</v>
      </c>
      <c r="P32" s="14">
        <f t="shared" si="3"/>
        <v>9.59</v>
      </c>
      <c r="Q32" s="9">
        <f t="shared" si="4"/>
        <v>25.09</v>
      </c>
      <c r="R32" s="10">
        <v>109</v>
      </c>
    </row>
    <row r="33" spans="1:18" x14ac:dyDescent="0.25">
      <c r="A33" s="8">
        <v>46260</v>
      </c>
      <c r="B33" s="9">
        <v>16</v>
      </c>
      <c r="C33" s="9" t="s">
        <v>40</v>
      </c>
      <c r="D33" s="11">
        <v>6</v>
      </c>
      <c r="E33" s="11">
        <v>63</v>
      </c>
      <c r="F33" s="12">
        <v>5</v>
      </c>
      <c r="G33" s="12">
        <v>69</v>
      </c>
      <c r="H33" s="13">
        <v>4</v>
      </c>
      <c r="I33" s="13">
        <v>9</v>
      </c>
      <c r="J33" s="10">
        <v>1</v>
      </c>
      <c r="K33" s="10">
        <v>1</v>
      </c>
      <c r="L33" s="9">
        <f t="shared" si="6"/>
        <v>16</v>
      </c>
      <c r="M33" s="9">
        <f t="shared" si="0"/>
        <v>142</v>
      </c>
      <c r="N33" s="11">
        <f t="shared" si="1"/>
        <v>63</v>
      </c>
      <c r="O33" s="12">
        <f t="shared" si="2"/>
        <v>69</v>
      </c>
      <c r="P33" s="14">
        <f t="shared" si="3"/>
        <v>9</v>
      </c>
      <c r="Q33" s="9">
        <f t="shared" si="4"/>
        <v>1</v>
      </c>
      <c r="R33" s="10">
        <v>121</v>
      </c>
    </row>
    <row r="34" spans="1:18" x14ac:dyDescent="0.25">
      <c r="A34" s="8">
        <v>46261</v>
      </c>
      <c r="B34" s="9">
        <v>15</v>
      </c>
      <c r="C34" s="9" t="s">
        <v>41</v>
      </c>
      <c r="D34" s="11">
        <v>6</v>
      </c>
      <c r="E34" s="11">
        <v>59</v>
      </c>
      <c r="F34" s="12">
        <v>6</v>
      </c>
      <c r="G34" s="12">
        <v>86</v>
      </c>
      <c r="H34" s="13">
        <v>0</v>
      </c>
      <c r="I34" s="13">
        <v>0</v>
      </c>
      <c r="J34" s="10">
        <v>1</v>
      </c>
      <c r="K34" s="10">
        <v>1</v>
      </c>
      <c r="L34" s="9">
        <f t="shared" si="6"/>
        <v>13</v>
      </c>
      <c r="M34" s="9">
        <f t="shared" si="0"/>
        <v>146</v>
      </c>
      <c r="N34" s="11">
        <f t="shared" si="1"/>
        <v>59</v>
      </c>
      <c r="O34" s="12">
        <f t="shared" si="2"/>
        <v>86</v>
      </c>
      <c r="P34" s="14">
        <f t="shared" si="3"/>
        <v>0</v>
      </c>
      <c r="Q34" s="9">
        <f t="shared" si="4"/>
        <v>1</v>
      </c>
      <c r="R34" s="10">
        <v>114</v>
      </c>
    </row>
    <row r="35" spans="1:18" x14ac:dyDescent="0.25">
      <c r="A35" s="8">
        <v>46262</v>
      </c>
      <c r="B35" s="9">
        <v>2</v>
      </c>
      <c r="C35" s="10" t="s">
        <v>31</v>
      </c>
      <c r="D35" s="11">
        <v>3</v>
      </c>
      <c r="E35" s="11">
        <v>96</v>
      </c>
      <c r="F35" s="12">
        <v>5</v>
      </c>
      <c r="G35" s="12">
        <v>102</v>
      </c>
      <c r="H35" s="13">
        <v>2</v>
      </c>
      <c r="I35" s="13">
        <v>4</v>
      </c>
      <c r="J35" s="10">
        <v>1</v>
      </c>
      <c r="K35" s="10">
        <v>1</v>
      </c>
      <c r="L35" s="9">
        <f t="shared" si="6"/>
        <v>11</v>
      </c>
      <c r="M35" s="9">
        <f t="shared" si="0"/>
        <v>203</v>
      </c>
      <c r="N35" s="11">
        <f t="shared" si="1"/>
        <v>96</v>
      </c>
      <c r="O35" s="12">
        <f t="shared" si="2"/>
        <v>102</v>
      </c>
      <c r="P35" s="14">
        <f t="shared" si="3"/>
        <v>4</v>
      </c>
      <c r="Q35" s="9">
        <f t="shared" si="4"/>
        <v>1</v>
      </c>
      <c r="R35" s="10">
        <v>123</v>
      </c>
    </row>
    <row r="36" spans="1:18" x14ac:dyDescent="0.25">
      <c r="A36" s="8">
        <v>46263</v>
      </c>
      <c r="B36" s="9">
        <v>15</v>
      </c>
      <c r="C36" s="15" t="s">
        <v>33</v>
      </c>
      <c r="D36" s="11">
        <v>6</v>
      </c>
      <c r="E36" s="11">
        <v>75.760000000000005</v>
      </c>
      <c r="F36" s="12">
        <v>4</v>
      </c>
      <c r="G36" s="12">
        <v>52.68</v>
      </c>
      <c r="H36" s="13">
        <v>4</v>
      </c>
      <c r="I36" s="13">
        <v>21.58</v>
      </c>
      <c r="J36" s="9">
        <v>1</v>
      </c>
      <c r="K36" s="9">
        <v>3.16</v>
      </c>
      <c r="L36" s="9">
        <f t="shared" si="6"/>
        <v>15</v>
      </c>
      <c r="M36" s="9">
        <f t="shared" si="0"/>
        <v>153.17999999999998</v>
      </c>
      <c r="N36" s="11">
        <f t="shared" si="1"/>
        <v>75.760000000000005</v>
      </c>
      <c r="O36" s="12">
        <f t="shared" si="2"/>
        <v>52.68</v>
      </c>
      <c r="P36" s="14">
        <f t="shared" si="3"/>
        <v>21.58</v>
      </c>
      <c r="Q36" s="9">
        <f t="shared" si="4"/>
        <v>3.16</v>
      </c>
      <c r="R36" s="10">
        <v>120</v>
      </c>
    </row>
    <row r="37" spans="1:18" x14ac:dyDescent="0.25">
      <c r="A37" s="8">
        <v>46264</v>
      </c>
      <c r="B37" s="9">
        <v>1</v>
      </c>
      <c r="C37" s="9" t="s">
        <v>42</v>
      </c>
      <c r="D37" s="11">
        <v>6</v>
      </c>
      <c r="E37" s="11">
        <v>100</v>
      </c>
      <c r="F37" s="12">
        <v>5</v>
      </c>
      <c r="G37" s="12">
        <v>98</v>
      </c>
      <c r="H37" s="13">
        <v>0</v>
      </c>
      <c r="I37" s="13">
        <v>0</v>
      </c>
      <c r="J37" s="10">
        <v>0</v>
      </c>
      <c r="K37" s="10">
        <v>0</v>
      </c>
      <c r="L37" s="9">
        <f t="shared" si="6"/>
        <v>11</v>
      </c>
      <c r="M37" s="9">
        <f t="shared" si="0"/>
        <v>198</v>
      </c>
      <c r="N37" s="11">
        <f t="shared" si="1"/>
        <v>100</v>
      </c>
      <c r="O37" s="12">
        <f t="shared" si="2"/>
        <v>98</v>
      </c>
      <c r="P37" s="14">
        <f t="shared" si="3"/>
        <v>0</v>
      </c>
      <c r="Q37" s="9">
        <f t="shared" si="4"/>
        <v>0</v>
      </c>
      <c r="R37" s="10">
        <v>116</v>
      </c>
    </row>
    <row r="38" spans="1:18" x14ac:dyDescent="0.25">
      <c r="A38" s="8">
        <v>46265</v>
      </c>
      <c r="B38" s="9">
        <v>18</v>
      </c>
      <c r="C38" s="10" t="s">
        <v>43</v>
      </c>
      <c r="D38" s="11">
        <v>5</v>
      </c>
      <c r="E38" s="11">
        <v>110</v>
      </c>
      <c r="F38" s="12">
        <v>6</v>
      </c>
      <c r="G38" s="12">
        <v>126</v>
      </c>
      <c r="H38" s="13">
        <v>3</v>
      </c>
      <c r="I38" s="13">
        <v>10</v>
      </c>
      <c r="J38" s="10">
        <v>3</v>
      </c>
      <c r="K38" s="10">
        <v>3</v>
      </c>
      <c r="L38" s="9">
        <f t="shared" si="6"/>
        <v>17</v>
      </c>
      <c r="M38" s="9">
        <f t="shared" si="0"/>
        <v>249</v>
      </c>
      <c r="N38" s="11">
        <f t="shared" si="1"/>
        <v>110</v>
      </c>
      <c r="O38" s="12">
        <f t="shared" si="2"/>
        <v>126</v>
      </c>
      <c r="P38" s="14">
        <f t="shared" si="3"/>
        <v>10</v>
      </c>
      <c r="Q38" s="9">
        <f t="shared" si="4"/>
        <v>3</v>
      </c>
      <c r="R38" s="10">
        <v>120</v>
      </c>
    </row>
    <row r="39" spans="1:18" hidden="1" x14ac:dyDescent="0.25">
      <c r="A39" s="7"/>
      <c r="B39" s="9"/>
      <c r="C39" s="9" t="s">
        <v>42</v>
      </c>
      <c r="D39" s="11"/>
      <c r="E39" s="11"/>
      <c r="F39" s="12"/>
      <c r="G39" s="12"/>
      <c r="H39" s="22"/>
      <c r="I39" s="22"/>
      <c r="J39" s="10"/>
      <c r="K39" s="10"/>
      <c r="L39" s="9">
        <f t="shared" ref="L39" si="8">SUM(J39+H39+F39+D39)</f>
        <v>0</v>
      </c>
      <c r="M39" s="9">
        <f t="shared" ref="M39" si="9">SUM(E39+G39+I39+K39)</f>
        <v>0</v>
      </c>
      <c r="N39" s="11">
        <f t="shared" si="1"/>
        <v>0</v>
      </c>
      <c r="O39" s="12">
        <f t="shared" si="2"/>
        <v>0</v>
      </c>
      <c r="P39" s="14">
        <f t="shared" si="3"/>
        <v>0</v>
      </c>
      <c r="Q39" s="9">
        <f t="shared" si="4"/>
        <v>0</v>
      </c>
      <c r="R39" s="9"/>
    </row>
    <row r="40" spans="1:18" x14ac:dyDescent="0.25">
      <c r="A40" s="7"/>
      <c r="B40" s="10">
        <f t="shared" ref="B40:R40" si="10">SUM(B8:B39)</f>
        <v>328</v>
      </c>
      <c r="C40" s="9"/>
      <c r="D40" s="10">
        <f t="shared" si="10"/>
        <v>189</v>
      </c>
      <c r="E40" s="10">
        <f t="shared" si="10"/>
        <v>2537.5</v>
      </c>
      <c r="F40" s="10">
        <f t="shared" si="10"/>
        <v>184</v>
      </c>
      <c r="G40" s="10">
        <f t="shared" si="10"/>
        <v>2816.33</v>
      </c>
      <c r="H40" s="10">
        <f t="shared" si="10"/>
        <v>88</v>
      </c>
      <c r="I40" s="10">
        <f t="shared" si="10"/>
        <v>372.44999999999993</v>
      </c>
      <c r="J40" s="10">
        <f t="shared" si="10"/>
        <v>66</v>
      </c>
      <c r="K40" s="10">
        <f t="shared" si="10"/>
        <v>132.71</v>
      </c>
      <c r="L40" s="10">
        <f t="shared" si="10"/>
        <v>527</v>
      </c>
      <c r="M40" s="10">
        <f t="shared" si="10"/>
        <v>5858.9900000000007</v>
      </c>
      <c r="N40" s="10">
        <f t="shared" si="10"/>
        <v>2537.5</v>
      </c>
      <c r="O40" s="10">
        <f t="shared" si="10"/>
        <v>2816.33</v>
      </c>
      <c r="P40" s="10">
        <f t="shared" si="10"/>
        <v>372.44999999999993</v>
      </c>
      <c r="Q40" s="10">
        <f t="shared" si="10"/>
        <v>132.71</v>
      </c>
      <c r="R40" s="10">
        <f t="shared" si="10"/>
        <v>3659</v>
      </c>
    </row>
  </sheetData>
  <mergeCells count="15">
    <mergeCell ref="A2:R2"/>
    <mergeCell ref="A3:R4"/>
    <mergeCell ref="A5:A6"/>
    <mergeCell ref="B5:C6"/>
    <mergeCell ref="D5:E6"/>
    <mergeCell ref="F5:G6"/>
    <mergeCell ref="H5:I6"/>
    <mergeCell ref="J5:K6"/>
    <mergeCell ref="L5:M6"/>
    <mergeCell ref="N5:N6"/>
    <mergeCell ref="O5:O6"/>
    <mergeCell ref="P5:P6"/>
    <mergeCell ref="Q5:Q6"/>
    <mergeCell ref="R5:R6"/>
    <mergeCell ref="N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2026-09-02T08:18:47Z</dcterms:created>
  <dcterms:modified xsi:type="dcterms:W3CDTF">2026-09-02T08:55:00Z</dcterms:modified>
</cp:coreProperties>
</file>