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233E8164-BF4B-4AE8-950B-D4E255043B76}" xr6:coauthVersionLast="44" xr6:coauthVersionMax="44" xr10:uidLastSave="{00000000-0000-0000-0000-000000000000}"/>
  <bookViews>
    <workbookView xWindow="-120" yWindow="-120" windowWidth="24240" windowHeight="13140" xr2:uid="{42D5026F-9958-4096-8F54-2D833F060B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1" i="1" l="1"/>
  <c r="R42" i="1" s="1"/>
  <c r="R40" i="1"/>
  <c r="K40" i="1"/>
  <c r="J40" i="1"/>
  <c r="I40" i="1"/>
  <c r="H40" i="1"/>
  <c r="G40" i="1"/>
  <c r="F40" i="1"/>
  <c r="E40" i="1"/>
  <c r="D40" i="1"/>
  <c r="B40" i="1"/>
  <c r="Q39" i="1"/>
  <c r="P39" i="1"/>
  <c r="O39" i="1"/>
  <c r="N39" i="1"/>
  <c r="M39" i="1"/>
  <c r="L39" i="1"/>
  <c r="Q38" i="1"/>
  <c r="P38" i="1"/>
  <c r="O38" i="1"/>
  <c r="N38" i="1"/>
  <c r="M38" i="1"/>
  <c r="L38" i="1"/>
  <c r="Q37" i="1"/>
  <c r="P37" i="1"/>
  <c r="O37" i="1"/>
  <c r="N37" i="1"/>
  <c r="M37" i="1"/>
  <c r="L37" i="1"/>
  <c r="Q36" i="1"/>
  <c r="P36" i="1"/>
  <c r="O36" i="1"/>
  <c r="N36" i="1"/>
  <c r="M36" i="1"/>
  <c r="L36" i="1"/>
  <c r="Q35" i="1"/>
  <c r="P35" i="1"/>
  <c r="O35" i="1"/>
  <c r="N35" i="1"/>
  <c r="M35" i="1"/>
  <c r="L35" i="1"/>
  <c r="Q34" i="1"/>
  <c r="P34" i="1"/>
  <c r="O34" i="1"/>
  <c r="N34" i="1"/>
  <c r="M34" i="1"/>
  <c r="L34" i="1"/>
  <c r="Q33" i="1"/>
  <c r="P33" i="1"/>
  <c r="O33" i="1"/>
  <c r="N33" i="1"/>
  <c r="M33" i="1"/>
  <c r="L33" i="1"/>
  <c r="Q32" i="1"/>
  <c r="P32" i="1"/>
  <c r="O32" i="1"/>
  <c r="N32" i="1"/>
  <c r="M32" i="1"/>
  <c r="L32" i="1"/>
  <c r="Q31" i="1"/>
  <c r="P31" i="1"/>
  <c r="O31" i="1"/>
  <c r="N31" i="1"/>
  <c r="M31" i="1"/>
  <c r="L31" i="1"/>
  <c r="Q30" i="1"/>
  <c r="P30" i="1"/>
  <c r="O30" i="1"/>
  <c r="N30" i="1"/>
  <c r="M30" i="1"/>
  <c r="L30" i="1"/>
  <c r="Q29" i="1"/>
  <c r="P29" i="1"/>
  <c r="O29" i="1"/>
  <c r="N29" i="1"/>
  <c r="M29" i="1"/>
  <c r="L29" i="1"/>
  <c r="Q28" i="1"/>
  <c r="P28" i="1"/>
  <c r="O28" i="1"/>
  <c r="N28" i="1"/>
  <c r="M28" i="1"/>
  <c r="L28" i="1"/>
  <c r="Q27" i="1"/>
  <c r="P27" i="1"/>
  <c r="O27" i="1"/>
  <c r="N27" i="1"/>
  <c r="M27" i="1"/>
  <c r="L27" i="1"/>
  <c r="Q26" i="1"/>
  <c r="P26" i="1"/>
  <c r="O26" i="1"/>
  <c r="N26" i="1"/>
  <c r="M26" i="1"/>
  <c r="L26" i="1"/>
  <c r="Q25" i="1"/>
  <c r="P25" i="1"/>
  <c r="O25" i="1"/>
  <c r="N25" i="1"/>
  <c r="M25" i="1"/>
  <c r="L25" i="1"/>
  <c r="Q24" i="1"/>
  <c r="P24" i="1"/>
  <c r="O24" i="1"/>
  <c r="N24" i="1"/>
  <c r="M24" i="1"/>
  <c r="L24" i="1"/>
  <c r="Q23" i="1"/>
  <c r="P23" i="1"/>
  <c r="O23" i="1"/>
  <c r="N23" i="1"/>
  <c r="M23" i="1"/>
  <c r="L23" i="1"/>
  <c r="Q22" i="1"/>
  <c r="P22" i="1"/>
  <c r="O22" i="1"/>
  <c r="N22" i="1"/>
  <c r="M22" i="1"/>
  <c r="L22" i="1"/>
  <c r="Q21" i="1"/>
  <c r="P21" i="1"/>
  <c r="O21" i="1"/>
  <c r="N21" i="1"/>
  <c r="M21" i="1"/>
  <c r="L21" i="1"/>
  <c r="Q20" i="1"/>
  <c r="P20" i="1"/>
  <c r="O20" i="1"/>
  <c r="N20" i="1"/>
  <c r="M20" i="1"/>
  <c r="Q19" i="1"/>
  <c r="P19" i="1"/>
  <c r="O19" i="1"/>
  <c r="N19" i="1"/>
  <c r="M19" i="1"/>
  <c r="L19" i="1"/>
  <c r="Q18" i="1"/>
  <c r="P18" i="1"/>
  <c r="O18" i="1"/>
  <c r="N18" i="1"/>
  <c r="M18" i="1"/>
  <c r="L18" i="1"/>
  <c r="Q17" i="1"/>
  <c r="P17" i="1"/>
  <c r="O17" i="1"/>
  <c r="N17" i="1"/>
  <c r="M17" i="1"/>
  <c r="L17" i="1"/>
  <c r="Q16" i="1"/>
  <c r="P16" i="1"/>
  <c r="O16" i="1"/>
  <c r="N16" i="1"/>
  <c r="M16" i="1"/>
  <c r="L16" i="1"/>
  <c r="Q15" i="1"/>
  <c r="P15" i="1"/>
  <c r="O15" i="1"/>
  <c r="N15" i="1"/>
  <c r="M15" i="1"/>
  <c r="L15" i="1"/>
  <c r="Q14" i="1"/>
  <c r="P14" i="1"/>
  <c r="O14" i="1"/>
  <c r="N14" i="1"/>
  <c r="M14" i="1"/>
  <c r="L14" i="1"/>
  <c r="Q13" i="1"/>
  <c r="P13" i="1"/>
  <c r="O13" i="1"/>
  <c r="N13" i="1"/>
  <c r="M13" i="1"/>
  <c r="L13" i="1"/>
  <c r="Q12" i="1"/>
  <c r="P12" i="1"/>
  <c r="O12" i="1"/>
  <c r="N12" i="1"/>
  <c r="M12" i="1"/>
  <c r="L12" i="1"/>
  <c r="Q11" i="1"/>
  <c r="P11" i="1"/>
  <c r="O11" i="1"/>
  <c r="N11" i="1"/>
  <c r="M11" i="1"/>
  <c r="L11" i="1"/>
  <c r="Q10" i="1"/>
  <c r="P10" i="1"/>
  <c r="O10" i="1"/>
  <c r="N10" i="1"/>
  <c r="M10" i="1"/>
  <c r="L10" i="1"/>
  <c r="Q9" i="1"/>
  <c r="P9" i="1"/>
  <c r="O9" i="1"/>
  <c r="N9" i="1"/>
  <c r="M9" i="1"/>
  <c r="L9" i="1"/>
  <c r="Q8" i="1"/>
  <c r="Q40" i="1" s="1"/>
  <c r="P8" i="1"/>
  <c r="P40" i="1" s="1"/>
  <c r="O8" i="1"/>
  <c r="O40" i="1" s="1"/>
  <c r="N8" i="1"/>
  <c r="N40" i="1" s="1"/>
  <c r="M8" i="1"/>
  <c r="M40" i="1" s="1"/>
  <c r="L8" i="1"/>
  <c r="L40" i="1" s="1"/>
</calcChain>
</file>

<file path=xl/sharedStrings.xml><?xml version="1.0" encoding="utf-8"?>
<sst xmlns="http://schemas.openxmlformats.org/spreadsheetml/2006/main" count="55" uniqueCount="41">
  <si>
    <t>BIO MEDICAL WASTE RECORDS FOR THE MONTH OF :-JULY-2026</t>
  </si>
  <si>
    <t>Incinerable BMW Yellow</t>
  </si>
  <si>
    <t>RED</t>
  </si>
  <si>
    <t xml:space="preserve">BLUE </t>
  </si>
  <si>
    <t xml:space="preserve">SHARP </t>
  </si>
  <si>
    <t xml:space="preserve">YELLOW </t>
  </si>
  <si>
    <t xml:space="preserve">RED </t>
  </si>
  <si>
    <t>SHARP</t>
  </si>
  <si>
    <t xml:space="preserve">OCCUPANCY </t>
  </si>
  <si>
    <t xml:space="preserve">DATE </t>
  </si>
  <si>
    <t xml:space="preserve">No. of Surgeries </t>
  </si>
  <si>
    <t>Time of collection</t>
  </si>
  <si>
    <t>No. Bag</t>
  </si>
  <si>
    <t>Weight</t>
  </si>
  <si>
    <t xml:space="preserve">No. Bag </t>
  </si>
  <si>
    <t>Total Bag</t>
  </si>
  <si>
    <t xml:space="preserve">Toatal No of kg </t>
  </si>
  <si>
    <t>09:19AM</t>
  </si>
  <si>
    <t>10:15AM</t>
  </si>
  <si>
    <t>09:05AM</t>
  </si>
  <si>
    <t xml:space="preserve">10:55AM </t>
  </si>
  <si>
    <t>09:07AM</t>
  </si>
  <si>
    <t>09:30AM</t>
  </si>
  <si>
    <t>09:00AM</t>
  </si>
  <si>
    <t>09:58AM</t>
  </si>
  <si>
    <t>09:10AM</t>
  </si>
  <si>
    <t>08:44AM</t>
  </si>
  <si>
    <t>10:38AM</t>
  </si>
  <si>
    <t>09:42AM</t>
  </si>
  <si>
    <t>01:22AM</t>
  </si>
  <si>
    <t>10:37AM</t>
  </si>
  <si>
    <t>09:27AM</t>
  </si>
  <si>
    <t>09:32AM</t>
  </si>
  <si>
    <t>09:55AM</t>
  </si>
  <si>
    <t>08:59AM</t>
  </si>
  <si>
    <t>09:25AM</t>
  </si>
  <si>
    <t>10:05AM</t>
  </si>
  <si>
    <t>09:49AM</t>
  </si>
  <si>
    <t>08:33AM</t>
  </si>
  <si>
    <t>09:33AM</t>
  </si>
  <si>
    <t>08:56AM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</si>
</sst>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0" fontId="0" fillId="7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D404-0BE2-400C-A951-4258F130B886}">
  <dimension ref="A2:R42"/>
  <sheetViews>
    <sheetView tabSelected="1" workbookViewId="0">
      <selection sqref="A1:XFD1048576"/>
    </sheetView>
  </sheetViews>
  <sheetFormatPr defaultRowHeight="15" x14ac:dyDescent="0.25"/>
  <cols>
    <col min="1" max="1" width="10.7109375" bestFit="1" customWidth="1"/>
    <col min="2" max="2" width="9.28515625" customWidth="1"/>
    <col min="3" max="3" width="9.5703125" customWidth="1"/>
    <col min="5" max="5" width="7" bestFit="1" customWidth="1"/>
    <col min="6" max="6" width="8" customWidth="1"/>
    <col min="7" max="7" width="7.42578125" bestFit="1" customWidth="1"/>
    <col min="8" max="8" width="7.85546875" customWidth="1"/>
    <col min="9" max="9" width="7.42578125" bestFit="1" customWidth="1"/>
    <col min="11" max="11" width="7.42578125" bestFit="1" customWidth="1"/>
    <col min="12" max="12" width="9" bestFit="1" customWidth="1"/>
    <col min="13" max="13" width="9.42578125" bestFit="1" customWidth="1"/>
    <col min="14" max="14" width="7.28515625" bestFit="1" customWidth="1"/>
    <col min="15" max="15" width="7" bestFit="1" customWidth="1"/>
    <col min="16" max="16" width="11" bestFit="1" customWidth="1"/>
    <col min="17" max="17" width="6" bestFit="1" customWidth="1"/>
    <col min="18" max="18" width="10.140625" bestFit="1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customHeight="1" x14ac:dyDescent="0.25">
      <c r="A5" s="1"/>
      <c r="B5" s="1"/>
      <c r="C5" s="1"/>
      <c r="D5" s="3" t="s">
        <v>1</v>
      </c>
      <c r="E5" s="3"/>
      <c r="F5" s="4" t="s">
        <v>2</v>
      </c>
      <c r="G5" s="4"/>
      <c r="H5" s="5" t="s">
        <v>3</v>
      </c>
      <c r="I5" s="5"/>
      <c r="J5" s="6" t="s">
        <v>4</v>
      </c>
      <c r="K5" s="7"/>
      <c r="L5" s="1"/>
      <c r="M5" s="1"/>
      <c r="N5" s="8" t="s">
        <v>5</v>
      </c>
      <c r="O5" s="9" t="s">
        <v>6</v>
      </c>
      <c r="P5" s="10" t="s">
        <v>3</v>
      </c>
      <c r="Q5" s="11" t="s">
        <v>7</v>
      </c>
      <c r="R5" s="11" t="s">
        <v>8</v>
      </c>
    </row>
    <row r="6" spans="1:18" x14ac:dyDescent="0.25">
      <c r="A6" s="1"/>
      <c r="B6" s="1"/>
      <c r="C6" s="1"/>
      <c r="D6" s="3"/>
      <c r="E6" s="3"/>
      <c r="F6" s="4"/>
      <c r="G6" s="4"/>
      <c r="H6" s="5"/>
      <c r="I6" s="5"/>
      <c r="J6" s="12"/>
      <c r="K6" s="13"/>
      <c r="L6" s="1"/>
      <c r="M6" s="1"/>
      <c r="N6" s="8"/>
      <c r="O6" s="9"/>
      <c r="P6" s="10"/>
      <c r="Q6" s="11"/>
      <c r="R6" s="11"/>
    </row>
    <row r="7" spans="1:18" ht="30" customHeight="1" x14ac:dyDescent="0.25">
      <c r="A7" s="14" t="s">
        <v>9</v>
      </c>
      <c r="B7" s="15" t="s">
        <v>10</v>
      </c>
      <c r="C7" s="15" t="s">
        <v>11</v>
      </c>
      <c r="D7" s="16" t="s">
        <v>12</v>
      </c>
      <c r="E7" s="16" t="s">
        <v>13</v>
      </c>
      <c r="F7" s="17" t="s">
        <v>12</v>
      </c>
      <c r="G7" s="17" t="s">
        <v>13</v>
      </c>
      <c r="H7" s="18" t="s">
        <v>12</v>
      </c>
      <c r="I7" s="18" t="s">
        <v>13</v>
      </c>
      <c r="J7" s="19" t="s">
        <v>14</v>
      </c>
      <c r="K7" s="19" t="s">
        <v>13</v>
      </c>
      <c r="L7" s="19" t="s">
        <v>15</v>
      </c>
      <c r="M7" s="15" t="s">
        <v>16</v>
      </c>
      <c r="N7" s="20"/>
      <c r="O7" s="21"/>
      <c r="P7" s="21"/>
      <c r="Q7" s="22"/>
      <c r="R7" s="23"/>
    </row>
    <row r="8" spans="1:18" x14ac:dyDescent="0.25">
      <c r="A8" s="24">
        <v>46204</v>
      </c>
      <c r="B8" s="25">
        <v>12</v>
      </c>
      <c r="C8" s="26" t="s">
        <v>17</v>
      </c>
      <c r="D8" s="27">
        <v>8</v>
      </c>
      <c r="E8" s="27">
        <v>80</v>
      </c>
      <c r="F8" s="28">
        <v>6</v>
      </c>
      <c r="G8" s="28">
        <v>40</v>
      </c>
      <c r="H8" s="29">
        <v>2</v>
      </c>
      <c r="I8" s="29">
        <v>2.1</v>
      </c>
      <c r="J8" s="25">
        <v>0</v>
      </c>
      <c r="K8" s="25">
        <v>0</v>
      </c>
      <c r="L8" s="25">
        <f t="shared" ref="L8:M38" si="0">SUM(D8+F8+H8+J8)</f>
        <v>16</v>
      </c>
      <c r="M8" s="25">
        <f>SUM(E8+G8+I8+K8)</f>
        <v>122.1</v>
      </c>
      <c r="N8" s="27">
        <f t="shared" ref="N8:N26" si="1">SUM(E8)</f>
        <v>80</v>
      </c>
      <c r="O8" s="28">
        <f t="shared" ref="O8:O26" si="2">SUM(G8)</f>
        <v>40</v>
      </c>
      <c r="P8" s="30">
        <f>SUM(I8)</f>
        <v>2.1</v>
      </c>
      <c r="Q8" s="25">
        <f>SUM(K8)</f>
        <v>0</v>
      </c>
      <c r="R8" s="26">
        <v>108</v>
      </c>
    </row>
    <row r="9" spans="1:18" x14ac:dyDescent="0.25">
      <c r="A9" s="24">
        <v>46205</v>
      </c>
      <c r="B9" s="25">
        <v>9</v>
      </c>
      <c r="C9" s="31" t="s">
        <v>18</v>
      </c>
      <c r="D9" s="27">
        <v>9</v>
      </c>
      <c r="E9" s="27">
        <v>86.3</v>
      </c>
      <c r="F9" s="28">
        <v>6</v>
      </c>
      <c r="G9" s="28">
        <v>80</v>
      </c>
      <c r="H9" s="29">
        <v>4</v>
      </c>
      <c r="I9" s="29">
        <v>25.8</v>
      </c>
      <c r="J9" s="25">
        <v>3</v>
      </c>
      <c r="K9" s="25">
        <v>4.2</v>
      </c>
      <c r="L9" s="25">
        <f t="shared" si="0"/>
        <v>22</v>
      </c>
      <c r="M9" s="25">
        <f t="shared" si="0"/>
        <v>196.3</v>
      </c>
      <c r="N9" s="27">
        <f t="shared" si="1"/>
        <v>86.3</v>
      </c>
      <c r="O9" s="28">
        <f t="shared" si="2"/>
        <v>80</v>
      </c>
      <c r="P9" s="30">
        <f t="shared" ref="P9:P39" si="3">SUM(I9)</f>
        <v>25.8</v>
      </c>
      <c r="Q9" s="25">
        <f t="shared" ref="Q9:Q39" si="4">SUM(K9)</f>
        <v>4.2</v>
      </c>
      <c r="R9" s="26">
        <v>118</v>
      </c>
    </row>
    <row r="10" spans="1:18" x14ac:dyDescent="0.25">
      <c r="A10" s="24">
        <v>46206</v>
      </c>
      <c r="B10" s="25">
        <v>11</v>
      </c>
      <c r="C10" s="26" t="s">
        <v>19</v>
      </c>
      <c r="D10" s="27">
        <v>10</v>
      </c>
      <c r="E10" s="27">
        <v>150</v>
      </c>
      <c r="F10" s="28">
        <v>4</v>
      </c>
      <c r="G10" s="28">
        <v>45.2</v>
      </c>
      <c r="H10" s="29">
        <v>1</v>
      </c>
      <c r="I10" s="29">
        <v>1.1000000000000001</v>
      </c>
      <c r="J10" s="25">
        <v>0</v>
      </c>
      <c r="K10" s="25">
        <v>0</v>
      </c>
      <c r="L10" s="25">
        <f t="shared" si="0"/>
        <v>15</v>
      </c>
      <c r="M10" s="25">
        <f t="shared" si="0"/>
        <v>196.29999999999998</v>
      </c>
      <c r="N10" s="27">
        <f t="shared" si="1"/>
        <v>150</v>
      </c>
      <c r="O10" s="28">
        <f t="shared" si="2"/>
        <v>45.2</v>
      </c>
      <c r="P10" s="30">
        <f t="shared" si="3"/>
        <v>1.1000000000000001</v>
      </c>
      <c r="Q10" s="25">
        <f t="shared" si="4"/>
        <v>0</v>
      </c>
      <c r="R10" s="26">
        <v>110</v>
      </c>
    </row>
    <row r="11" spans="1:18" x14ac:dyDescent="0.25">
      <c r="A11" s="24">
        <v>46207</v>
      </c>
      <c r="B11" s="25">
        <v>8</v>
      </c>
      <c r="C11" s="25" t="s">
        <v>20</v>
      </c>
      <c r="D11" s="27">
        <v>4</v>
      </c>
      <c r="E11" s="27">
        <v>82.3</v>
      </c>
      <c r="F11" s="28">
        <v>8</v>
      </c>
      <c r="G11" s="28">
        <v>90.5</v>
      </c>
      <c r="H11" s="29">
        <v>0</v>
      </c>
      <c r="I11" s="29">
        <v>0</v>
      </c>
      <c r="J11" s="25">
        <v>1</v>
      </c>
      <c r="K11" s="25">
        <v>1.2</v>
      </c>
      <c r="L11" s="25">
        <f t="shared" si="0"/>
        <v>13</v>
      </c>
      <c r="M11" s="25">
        <f t="shared" si="0"/>
        <v>174</v>
      </c>
      <c r="N11" s="27">
        <f t="shared" si="1"/>
        <v>82.3</v>
      </c>
      <c r="O11" s="28">
        <f t="shared" si="2"/>
        <v>90.5</v>
      </c>
      <c r="P11" s="30">
        <f t="shared" si="3"/>
        <v>0</v>
      </c>
      <c r="Q11" s="25">
        <f t="shared" si="4"/>
        <v>1.2</v>
      </c>
      <c r="R11" s="26">
        <v>105</v>
      </c>
    </row>
    <row r="12" spans="1:18" x14ac:dyDescent="0.25">
      <c r="A12" s="24">
        <v>46208</v>
      </c>
      <c r="B12" s="25">
        <v>0</v>
      </c>
      <c r="C12" s="31" t="s">
        <v>21</v>
      </c>
      <c r="D12" s="27">
        <v>8</v>
      </c>
      <c r="E12" s="27">
        <v>120.6</v>
      </c>
      <c r="F12" s="28">
        <v>6</v>
      </c>
      <c r="G12" s="28">
        <v>75.209999999999994</v>
      </c>
      <c r="H12" s="29">
        <v>1</v>
      </c>
      <c r="I12" s="29">
        <v>4</v>
      </c>
      <c r="J12" s="25">
        <v>1</v>
      </c>
      <c r="K12" s="25">
        <v>1.19</v>
      </c>
      <c r="L12" s="25">
        <f t="shared" si="0"/>
        <v>16</v>
      </c>
      <c r="M12" s="25">
        <f t="shared" si="0"/>
        <v>201</v>
      </c>
      <c r="N12" s="27">
        <f t="shared" si="1"/>
        <v>120.6</v>
      </c>
      <c r="O12" s="28">
        <f t="shared" si="2"/>
        <v>75.209999999999994</v>
      </c>
      <c r="P12" s="30">
        <f t="shared" si="3"/>
        <v>4</v>
      </c>
      <c r="Q12" s="25">
        <f t="shared" si="4"/>
        <v>1.19</v>
      </c>
      <c r="R12" s="26">
        <v>105</v>
      </c>
    </row>
    <row r="13" spans="1:18" x14ac:dyDescent="0.25">
      <c r="A13" s="24">
        <v>46209</v>
      </c>
      <c r="B13" s="25">
        <v>9</v>
      </c>
      <c r="C13" s="26" t="s">
        <v>22</v>
      </c>
      <c r="D13" s="27">
        <v>10</v>
      </c>
      <c r="E13" s="27">
        <v>130.21</v>
      </c>
      <c r="F13" s="28">
        <v>7</v>
      </c>
      <c r="G13" s="28">
        <v>65.400000000000006</v>
      </c>
      <c r="H13" s="29">
        <v>4</v>
      </c>
      <c r="I13" s="29">
        <v>14.5</v>
      </c>
      <c r="J13" s="25">
        <v>2</v>
      </c>
      <c r="K13" s="25">
        <v>2.59</v>
      </c>
      <c r="L13" s="25">
        <f t="shared" si="0"/>
        <v>23</v>
      </c>
      <c r="M13" s="25">
        <f t="shared" si="0"/>
        <v>212.70000000000002</v>
      </c>
      <c r="N13" s="27">
        <f t="shared" si="1"/>
        <v>130.21</v>
      </c>
      <c r="O13" s="28">
        <f t="shared" si="2"/>
        <v>65.400000000000006</v>
      </c>
      <c r="P13" s="30">
        <f t="shared" si="3"/>
        <v>14.5</v>
      </c>
      <c r="Q13" s="25">
        <f t="shared" si="4"/>
        <v>2.59</v>
      </c>
      <c r="R13" s="26">
        <v>120</v>
      </c>
    </row>
    <row r="14" spans="1:18" x14ac:dyDescent="0.25">
      <c r="A14" s="24">
        <v>46210</v>
      </c>
      <c r="B14" s="25">
        <v>8</v>
      </c>
      <c r="C14" s="31" t="s">
        <v>23</v>
      </c>
      <c r="D14" s="27">
        <v>5</v>
      </c>
      <c r="E14" s="27">
        <v>74.84</v>
      </c>
      <c r="F14" s="28">
        <v>8</v>
      </c>
      <c r="G14" s="28">
        <v>106.88</v>
      </c>
      <c r="H14" s="29">
        <v>4</v>
      </c>
      <c r="I14" s="29">
        <v>18.510000000000002</v>
      </c>
      <c r="J14" s="25">
        <v>4</v>
      </c>
      <c r="K14" s="25">
        <v>12.54</v>
      </c>
      <c r="L14" s="25">
        <f t="shared" si="0"/>
        <v>21</v>
      </c>
      <c r="M14" s="25">
        <f t="shared" si="0"/>
        <v>212.76999999999998</v>
      </c>
      <c r="N14" s="27">
        <f t="shared" si="1"/>
        <v>74.84</v>
      </c>
      <c r="O14" s="28">
        <f t="shared" si="2"/>
        <v>106.88</v>
      </c>
      <c r="P14" s="30">
        <f t="shared" si="3"/>
        <v>18.510000000000002</v>
      </c>
      <c r="Q14" s="25">
        <f t="shared" si="4"/>
        <v>12.54</v>
      </c>
      <c r="R14" s="26">
        <v>121</v>
      </c>
    </row>
    <row r="15" spans="1:18" x14ac:dyDescent="0.25">
      <c r="A15" s="24">
        <v>46211</v>
      </c>
      <c r="B15" s="25">
        <v>8</v>
      </c>
      <c r="C15" s="26" t="s">
        <v>24</v>
      </c>
      <c r="D15" s="27">
        <v>4</v>
      </c>
      <c r="E15" s="27">
        <v>64.44</v>
      </c>
      <c r="F15" s="28">
        <v>6</v>
      </c>
      <c r="G15" s="28">
        <v>94.05</v>
      </c>
      <c r="H15" s="29">
        <v>3</v>
      </c>
      <c r="I15" s="29">
        <v>11.55</v>
      </c>
      <c r="J15" s="25">
        <v>2</v>
      </c>
      <c r="K15" s="25">
        <v>7.3</v>
      </c>
      <c r="L15" s="25">
        <f t="shared" si="0"/>
        <v>15</v>
      </c>
      <c r="M15" s="25">
        <f t="shared" si="0"/>
        <v>177.34000000000003</v>
      </c>
      <c r="N15" s="27">
        <f t="shared" si="1"/>
        <v>64.44</v>
      </c>
      <c r="O15" s="28">
        <f t="shared" si="2"/>
        <v>94.05</v>
      </c>
      <c r="P15" s="30">
        <f t="shared" si="3"/>
        <v>11.55</v>
      </c>
      <c r="Q15" s="25">
        <f t="shared" si="4"/>
        <v>7.3</v>
      </c>
      <c r="R15" s="26">
        <v>110</v>
      </c>
    </row>
    <row r="16" spans="1:18" x14ac:dyDescent="0.25">
      <c r="A16" s="24">
        <v>46212</v>
      </c>
      <c r="B16" s="25">
        <v>10</v>
      </c>
      <c r="C16" s="26" t="s">
        <v>25</v>
      </c>
      <c r="D16" s="27">
        <v>7</v>
      </c>
      <c r="E16" s="27">
        <v>44.27</v>
      </c>
      <c r="F16" s="28">
        <v>8</v>
      </c>
      <c r="G16" s="28">
        <v>52.08</v>
      </c>
      <c r="H16" s="29">
        <v>2</v>
      </c>
      <c r="I16" s="29">
        <v>21.76</v>
      </c>
      <c r="J16" s="25">
        <v>0</v>
      </c>
      <c r="K16" s="25">
        <v>0</v>
      </c>
      <c r="L16" s="25">
        <f t="shared" si="0"/>
        <v>17</v>
      </c>
      <c r="M16" s="25">
        <f t="shared" si="0"/>
        <v>118.11</v>
      </c>
      <c r="N16" s="27">
        <f t="shared" si="1"/>
        <v>44.27</v>
      </c>
      <c r="O16" s="28">
        <f t="shared" si="2"/>
        <v>52.08</v>
      </c>
      <c r="P16" s="30">
        <f t="shared" si="3"/>
        <v>21.76</v>
      </c>
      <c r="Q16" s="25">
        <f t="shared" si="4"/>
        <v>0</v>
      </c>
      <c r="R16" s="26">
        <v>117</v>
      </c>
    </row>
    <row r="17" spans="1:18" x14ac:dyDescent="0.25">
      <c r="A17" s="24">
        <v>46213</v>
      </c>
      <c r="B17" s="32">
        <v>24</v>
      </c>
      <c r="C17" s="25" t="s">
        <v>26</v>
      </c>
      <c r="D17" s="27">
        <v>6</v>
      </c>
      <c r="E17" s="27">
        <v>80</v>
      </c>
      <c r="F17" s="28">
        <v>8</v>
      </c>
      <c r="G17" s="28">
        <v>109</v>
      </c>
      <c r="H17" s="29">
        <v>3</v>
      </c>
      <c r="I17" s="29">
        <v>10</v>
      </c>
      <c r="J17" s="25">
        <v>2</v>
      </c>
      <c r="K17" s="25">
        <v>2</v>
      </c>
      <c r="L17" s="25">
        <f t="shared" si="0"/>
        <v>19</v>
      </c>
      <c r="M17" s="25">
        <f t="shared" si="0"/>
        <v>201</v>
      </c>
      <c r="N17" s="27">
        <f t="shared" si="1"/>
        <v>80</v>
      </c>
      <c r="O17" s="28">
        <f t="shared" si="2"/>
        <v>109</v>
      </c>
      <c r="P17" s="30">
        <f t="shared" si="3"/>
        <v>10</v>
      </c>
      <c r="Q17" s="25">
        <f t="shared" si="4"/>
        <v>2</v>
      </c>
      <c r="R17" s="26">
        <v>109</v>
      </c>
    </row>
    <row r="18" spans="1:18" x14ac:dyDescent="0.25">
      <c r="A18" s="24">
        <v>46214</v>
      </c>
      <c r="B18" s="25">
        <v>19</v>
      </c>
      <c r="C18" s="31" t="s">
        <v>21</v>
      </c>
      <c r="D18" s="27">
        <v>8</v>
      </c>
      <c r="E18" s="27">
        <v>50.98</v>
      </c>
      <c r="F18" s="28">
        <v>7</v>
      </c>
      <c r="G18" s="28">
        <v>46.9</v>
      </c>
      <c r="H18" s="29">
        <v>2</v>
      </c>
      <c r="I18" s="29">
        <v>10.23</v>
      </c>
      <c r="J18" s="25">
        <v>0</v>
      </c>
      <c r="K18" s="25">
        <v>0</v>
      </c>
      <c r="L18" s="25">
        <f t="shared" si="0"/>
        <v>17</v>
      </c>
      <c r="M18" s="25">
        <f t="shared" si="0"/>
        <v>108.11</v>
      </c>
      <c r="N18" s="27">
        <f t="shared" si="1"/>
        <v>50.98</v>
      </c>
      <c r="O18" s="28">
        <f t="shared" si="2"/>
        <v>46.9</v>
      </c>
      <c r="P18" s="30">
        <f t="shared" si="3"/>
        <v>10.23</v>
      </c>
      <c r="Q18" s="25">
        <f t="shared" si="4"/>
        <v>0</v>
      </c>
      <c r="R18" s="26">
        <v>106</v>
      </c>
    </row>
    <row r="19" spans="1:18" x14ac:dyDescent="0.25">
      <c r="A19" s="24">
        <v>46215</v>
      </c>
      <c r="B19" s="25">
        <v>1</v>
      </c>
      <c r="C19" s="25" t="s">
        <v>27</v>
      </c>
      <c r="D19" s="27">
        <v>4</v>
      </c>
      <c r="E19" s="27">
        <v>61</v>
      </c>
      <c r="F19" s="28">
        <v>6</v>
      </c>
      <c r="G19" s="28">
        <v>75</v>
      </c>
      <c r="H19" s="29">
        <v>4</v>
      </c>
      <c r="I19" s="29">
        <v>15</v>
      </c>
      <c r="J19" s="25">
        <v>2</v>
      </c>
      <c r="K19" s="25">
        <v>2</v>
      </c>
      <c r="L19" s="25">
        <f t="shared" si="0"/>
        <v>16</v>
      </c>
      <c r="M19" s="25">
        <f t="shared" si="0"/>
        <v>153</v>
      </c>
      <c r="N19" s="27">
        <f t="shared" si="1"/>
        <v>61</v>
      </c>
      <c r="O19" s="28">
        <f t="shared" si="2"/>
        <v>75</v>
      </c>
      <c r="P19" s="30">
        <f t="shared" si="3"/>
        <v>15</v>
      </c>
      <c r="Q19" s="25">
        <f t="shared" si="4"/>
        <v>2</v>
      </c>
      <c r="R19" s="26">
        <v>104</v>
      </c>
    </row>
    <row r="20" spans="1:18" x14ac:dyDescent="0.25">
      <c r="A20" s="24">
        <v>46216</v>
      </c>
      <c r="B20" s="25">
        <v>8</v>
      </c>
      <c r="C20" s="26" t="s">
        <v>17</v>
      </c>
      <c r="D20" s="27">
        <v>6</v>
      </c>
      <c r="E20" s="27">
        <v>133</v>
      </c>
      <c r="F20" s="28">
        <v>8</v>
      </c>
      <c r="G20" s="28">
        <v>149</v>
      </c>
      <c r="H20" s="29">
        <v>2</v>
      </c>
      <c r="I20" s="29">
        <v>2</v>
      </c>
      <c r="J20" s="25">
        <v>5</v>
      </c>
      <c r="K20" s="25">
        <v>2</v>
      </c>
      <c r="L20" s="25">
        <v>2</v>
      </c>
      <c r="M20" s="25">
        <f t="shared" si="0"/>
        <v>286</v>
      </c>
      <c r="N20" s="27">
        <f t="shared" si="1"/>
        <v>133</v>
      </c>
      <c r="O20" s="28">
        <f t="shared" si="2"/>
        <v>149</v>
      </c>
      <c r="P20" s="30">
        <f t="shared" si="3"/>
        <v>2</v>
      </c>
      <c r="Q20" s="25">
        <f t="shared" si="4"/>
        <v>2</v>
      </c>
      <c r="R20" s="26">
        <v>108</v>
      </c>
    </row>
    <row r="21" spans="1:18" x14ac:dyDescent="0.25">
      <c r="A21" s="24">
        <v>46217</v>
      </c>
      <c r="B21" s="25">
        <v>8</v>
      </c>
      <c r="C21" s="26" t="s">
        <v>28</v>
      </c>
      <c r="D21" s="27">
        <v>6</v>
      </c>
      <c r="E21" s="27">
        <v>66.400000000000006</v>
      </c>
      <c r="F21" s="28">
        <v>5</v>
      </c>
      <c r="G21" s="28">
        <v>79.599999999999994</v>
      </c>
      <c r="H21" s="29">
        <v>4</v>
      </c>
      <c r="I21" s="29">
        <v>23.6</v>
      </c>
      <c r="J21" s="25">
        <v>2</v>
      </c>
      <c r="K21" s="25">
        <v>3.2</v>
      </c>
      <c r="L21" s="25">
        <f t="shared" si="0"/>
        <v>17</v>
      </c>
      <c r="M21" s="25">
        <f t="shared" si="0"/>
        <v>172.79999999999998</v>
      </c>
      <c r="N21" s="27">
        <f t="shared" si="1"/>
        <v>66.400000000000006</v>
      </c>
      <c r="O21" s="28">
        <f t="shared" si="2"/>
        <v>79.599999999999994</v>
      </c>
      <c r="P21" s="30">
        <f t="shared" si="3"/>
        <v>23.6</v>
      </c>
      <c r="Q21" s="25">
        <f t="shared" si="4"/>
        <v>3.2</v>
      </c>
      <c r="R21" s="26">
        <v>117</v>
      </c>
    </row>
    <row r="22" spans="1:18" x14ac:dyDescent="0.25">
      <c r="A22" s="24">
        <v>46218</v>
      </c>
      <c r="B22" s="25">
        <v>15</v>
      </c>
      <c r="C22" s="26" t="s">
        <v>29</v>
      </c>
      <c r="D22" s="27">
        <v>5</v>
      </c>
      <c r="E22" s="27">
        <v>88</v>
      </c>
      <c r="F22" s="28">
        <v>5</v>
      </c>
      <c r="G22" s="28">
        <v>68</v>
      </c>
      <c r="H22" s="29">
        <v>2</v>
      </c>
      <c r="I22" s="29">
        <v>7</v>
      </c>
      <c r="J22" s="25">
        <v>2</v>
      </c>
      <c r="K22" s="25">
        <v>4</v>
      </c>
      <c r="L22" s="25">
        <f t="shared" si="0"/>
        <v>14</v>
      </c>
      <c r="M22" s="25">
        <f t="shared" si="0"/>
        <v>167</v>
      </c>
      <c r="N22" s="27">
        <f t="shared" si="1"/>
        <v>88</v>
      </c>
      <c r="O22" s="28">
        <f t="shared" si="2"/>
        <v>68</v>
      </c>
      <c r="P22" s="30">
        <f t="shared" si="3"/>
        <v>7</v>
      </c>
      <c r="Q22" s="25">
        <f t="shared" si="4"/>
        <v>4</v>
      </c>
      <c r="R22" s="26">
        <v>113</v>
      </c>
    </row>
    <row r="23" spans="1:18" x14ac:dyDescent="0.25">
      <c r="A23" s="24">
        <v>46219</v>
      </c>
      <c r="B23" s="25">
        <v>9</v>
      </c>
      <c r="C23" s="31" t="s">
        <v>18</v>
      </c>
      <c r="D23" s="27">
        <v>6</v>
      </c>
      <c r="E23" s="27">
        <v>98</v>
      </c>
      <c r="F23" s="28">
        <v>7</v>
      </c>
      <c r="G23" s="28">
        <v>82</v>
      </c>
      <c r="H23" s="29">
        <v>4</v>
      </c>
      <c r="I23" s="29">
        <v>9</v>
      </c>
      <c r="J23" s="26">
        <v>2</v>
      </c>
      <c r="K23" s="26">
        <v>2</v>
      </c>
      <c r="L23" s="25">
        <f t="shared" si="0"/>
        <v>19</v>
      </c>
      <c r="M23" s="25">
        <f t="shared" si="0"/>
        <v>191</v>
      </c>
      <c r="N23" s="27">
        <f t="shared" si="1"/>
        <v>98</v>
      </c>
      <c r="O23" s="28">
        <f t="shared" si="2"/>
        <v>82</v>
      </c>
      <c r="P23" s="30">
        <f t="shared" si="3"/>
        <v>9</v>
      </c>
      <c r="Q23" s="25">
        <f t="shared" si="4"/>
        <v>2</v>
      </c>
      <c r="R23" s="26">
        <v>118</v>
      </c>
    </row>
    <row r="24" spans="1:18" x14ac:dyDescent="0.25">
      <c r="A24" s="24">
        <v>46220</v>
      </c>
      <c r="B24" s="25">
        <v>17</v>
      </c>
      <c r="C24" s="33" t="s">
        <v>30</v>
      </c>
      <c r="D24" s="27">
        <v>8</v>
      </c>
      <c r="E24" s="27">
        <v>84</v>
      </c>
      <c r="F24" s="28">
        <v>6</v>
      </c>
      <c r="G24" s="28">
        <v>66</v>
      </c>
      <c r="H24" s="29">
        <v>2</v>
      </c>
      <c r="I24" s="29">
        <v>6</v>
      </c>
      <c r="J24" s="25">
        <v>4</v>
      </c>
      <c r="K24" s="25">
        <v>3.1</v>
      </c>
      <c r="L24" s="25">
        <f t="shared" si="0"/>
        <v>20</v>
      </c>
      <c r="M24" s="25">
        <f t="shared" si="0"/>
        <v>159.1</v>
      </c>
      <c r="N24" s="27">
        <f t="shared" si="1"/>
        <v>84</v>
      </c>
      <c r="O24" s="28">
        <f t="shared" si="2"/>
        <v>66</v>
      </c>
      <c r="P24" s="30">
        <f t="shared" si="3"/>
        <v>6</v>
      </c>
      <c r="Q24" s="25">
        <f t="shared" si="4"/>
        <v>3.1</v>
      </c>
      <c r="R24" s="26">
        <v>119</v>
      </c>
    </row>
    <row r="25" spans="1:18" x14ac:dyDescent="0.25">
      <c r="A25" s="24">
        <v>46221</v>
      </c>
      <c r="B25" s="25">
        <v>5</v>
      </c>
      <c r="C25" s="26" t="s">
        <v>19</v>
      </c>
      <c r="D25" s="27">
        <v>5</v>
      </c>
      <c r="E25" s="27">
        <v>79.7</v>
      </c>
      <c r="F25" s="28">
        <v>6</v>
      </c>
      <c r="G25" s="28">
        <v>109.68</v>
      </c>
      <c r="H25" s="29">
        <v>2</v>
      </c>
      <c r="I25" s="29">
        <v>11</v>
      </c>
      <c r="J25" s="25">
        <v>2</v>
      </c>
      <c r="K25" s="25">
        <v>3.6</v>
      </c>
      <c r="L25" s="25">
        <f t="shared" si="0"/>
        <v>15</v>
      </c>
      <c r="M25" s="25">
        <f t="shared" si="0"/>
        <v>203.98</v>
      </c>
      <c r="N25" s="27">
        <f t="shared" si="1"/>
        <v>79.7</v>
      </c>
      <c r="O25" s="28">
        <f t="shared" si="2"/>
        <v>109.68</v>
      </c>
      <c r="P25" s="30">
        <f t="shared" si="3"/>
        <v>11</v>
      </c>
      <c r="Q25" s="25">
        <f t="shared" si="4"/>
        <v>3.6</v>
      </c>
      <c r="R25" s="26">
        <v>117</v>
      </c>
    </row>
    <row r="26" spans="1:18" x14ac:dyDescent="0.25">
      <c r="A26" s="24">
        <v>46222</v>
      </c>
      <c r="B26" s="25">
        <v>1</v>
      </c>
      <c r="C26" s="26" t="s">
        <v>22</v>
      </c>
      <c r="D26" s="27">
        <v>6</v>
      </c>
      <c r="E26" s="27">
        <v>89</v>
      </c>
      <c r="F26" s="28">
        <v>6</v>
      </c>
      <c r="G26" s="28">
        <v>183</v>
      </c>
      <c r="H26" s="29">
        <v>1</v>
      </c>
      <c r="I26" s="29">
        <v>1</v>
      </c>
      <c r="J26" s="25">
        <v>1</v>
      </c>
      <c r="K26" s="25">
        <v>1</v>
      </c>
      <c r="L26" s="25">
        <f t="shared" si="0"/>
        <v>14</v>
      </c>
      <c r="M26" s="25">
        <f t="shared" si="0"/>
        <v>274</v>
      </c>
      <c r="N26" s="27">
        <f t="shared" si="1"/>
        <v>89</v>
      </c>
      <c r="O26" s="28">
        <f t="shared" si="2"/>
        <v>183</v>
      </c>
      <c r="P26" s="30">
        <f t="shared" si="3"/>
        <v>1</v>
      </c>
      <c r="Q26" s="25">
        <f t="shared" si="4"/>
        <v>1</v>
      </c>
      <c r="R26" s="26">
        <v>112</v>
      </c>
    </row>
    <row r="27" spans="1:18" x14ac:dyDescent="0.25">
      <c r="A27" s="24">
        <v>46223</v>
      </c>
      <c r="B27" s="25">
        <v>12</v>
      </c>
      <c r="C27" s="25" t="s">
        <v>31</v>
      </c>
      <c r="D27" s="27">
        <v>8</v>
      </c>
      <c r="E27" s="27">
        <v>98</v>
      </c>
      <c r="F27" s="28">
        <v>6</v>
      </c>
      <c r="G27" s="28">
        <v>115</v>
      </c>
      <c r="H27" s="29">
        <v>2</v>
      </c>
      <c r="I27" s="29">
        <v>3</v>
      </c>
      <c r="J27" s="25">
        <v>4</v>
      </c>
      <c r="K27" s="25">
        <v>4</v>
      </c>
      <c r="L27" s="25">
        <f t="shared" si="0"/>
        <v>20</v>
      </c>
      <c r="M27" s="25">
        <f t="shared" si="0"/>
        <v>220</v>
      </c>
      <c r="N27" s="27">
        <f>SUM(E27)</f>
        <v>98</v>
      </c>
      <c r="O27" s="28">
        <f>SUM(G27)</f>
        <v>115</v>
      </c>
      <c r="P27" s="30">
        <f t="shared" si="3"/>
        <v>3</v>
      </c>
      <c r="Q27" s="25">
        <f t="shared" si="4"/>
        <v>4</v>
      </c>
      <c r="R27" s="26">
        <v>123</v>
      </c>
    </row>
    <row r="28" spans="1:18" x14ac:dyDescent="0.25">
      <c r="A28" s="24">
        <v>46224</v>
      </c>
      <c r="B28" s="25">
        <v>16</v>
      </c>
      <c r="C28" s="31" t="s">
        <v>32</v>
      </c>
      <c r="D28" s="27">
        <v>6</v>
      </c>
      <c r="E28" s="27">
        <v>102</v>
      </c>
      <c r="F28" s="28">
        <v>7</v>
      </c>
      <c r="G28" s="28">
        <v>104</v>
      </c>
      <c r="H28" s="29">
        <v>1</v>
      </c>
      <c r="I28" s="29">
        <v>1</v>
      </c>
      <c r="J28" s="25">
        <v>3</v>
      </c>
      <c r="K28" s="25">
        <v>3</v>
      </c>
      <c r="L28" s="25">
        <f t="shared" si="0"/>
        <v>17</v>
      </c>
      <c r="M28" s="25">
        <f t="shared" si="0"/>
        <v>210</v>
      </c>
      <c r="N28" s="27">
        <f t="shared" ref="N28:N39" si="5">SUM(E28)</f>
        <v>102</v>
      </c>
      <c r="O28" s="28">
        <f t="shared" ref="O28:O39" si="6">SUM(G28)</f>
        <v>104</v>
      </c>
      <c r="P28" s="30">
        <f t="shared" si="3"/>
        <v>1</v>
      </c>
      <c r="Q28" s="25">
        <f t="shared" si="4"/>
        <v>3</v>
      </c>
      <c r="R28" s="26">
        <v>109</v>
      </c>
    </row>
    <row r="29" spans="1:18" x14ac:dyDescent="0.25">
      <c r="A29" s="24">
        <v>46225</v>
      </c>
      <c r="B29" s="25">
        <v>7</v>
      </c>
      <c r="C29" s="26" t="s">
        <v>19</v>
      </c>
      <c r="D29" s="27">
        <v>8</v>
      </c>
      <c r="E29" s="27">
        <v>65.75</v>
      </c>
      <c r="F29" s="28">
        <v>6</v>
      </c>
      <c r="G29" s="28">
        <v>45.9</v>
      </c>
      <c r="H29" s="29">
        <v>3</v>
      </c>
      <c r="I29" s="29">
        <v>10.199999999999999</v>
      </c>
      <c r="J29" s="25">
        <v>3</v>
      </c>
      <c r="K29" s="25">
        <v>4.0199999999999996</v>
      </c>
      <c r="L29" s="25">
        <f t="shared" si="0"/>
        <v>20</v>
      </c>
      <c r="M29" s="25">
        <f t="shared" si="0"/>
        <v>125.87</v>
      </c>
      <c r="N29" s="27">
        <f t="shared" si="5"/>
        <v>65.75</v>
      </c>
      <c r="O29" s="28">
        <f t="shared" si="6"/>
        <v>45.9</v>
      </c>
      <c r="P29" s="30">
        <f t="shared" si="3"/>
        <v>10.199999999999999</v>
      </c>
      <c r="Q29" s="25">
        <f t="shared" si="4"/>
        <v>4.0199999999999996</v>
      </c>
      <c r="R29" s="26">
        <v>105</v>
      </c>
    </row>
    <row r="30" spans="1:18" x14ac:dyDescent="0.25">
      <c r="A30" s="24">
        <v>46226</v>
      </c>
      <c r="B30" s="25">
        <v>9</v>
      </c>
      <c r="C30" s="25" t="s">
        <v>33</v>
      </c>
      <c r="D30" s="27">
        <v>5</v>
      </c>
      <c r="E30" s="27">
        <v>63.74</v>
      </c>
      <c r="F30" s="28">
        <v>6</v>
      </c>
      <c r="G30" s="28">
        <v>92.19</v>
      </c>
      <c r="H30" s="29">
        <v>4</v>
      </c>
      <c r="I30" s="29">
        <v>14</v>
      </c>
      <c r="J30" s="25">
        <v>2</v>
      </c>
      <c r="K30" s="25">
        <v>7.27</v>
      </c>
      <c r="L30" s="25">
        <f t="shared" si="0"/>
        <v>17</v>
      </c>
      <c r="M30" s="25">
        <f t="shared" si="0"/>
        <v>177.20000000000002</v>
      </c>
      <c r="N30" s="27">
        <f t="shared" si="5"/>
        <v>63.74</v>
      </c>
      <c r="O30" s="28">
        <f t="shared" si="6"/>
        <v>92.19</v>
      </c>
      <c r="P30" s="30">
        <f t="shared" si="3"/>
        <v>14</v>
      </c>
      <c r="Q30" s="25">
        <f t="shared" si="4"/>
        <v>7.27</v>
      </c>
      <c r="R30" s="26">
        <v>115</v>
      </c>
    </row>
    <row r="31" spans="1:18" x14ac:dyDescent="0.25">
      <c r="A31" s="24">
        <v>46227</v>
      </c>
      <c r="B31" s="25">
        <v>16</v>
      </c>
      <c r="C31" s="25" t="s">
        <v>34</v>
      </c>
      <c r="D31" s="27">
        <v>6</v>
      </c>
      <c r="E31" s="27">
        <v>108</v>
      </c>
      <c r="F31" s="28">
        <v>4</v>
      </c>
      <c r="G31" s="28">
        <v>126</v>
      </c>
      <c r="H31" s="29">
        <v>4</v>
      </c>
      <c r="I31" s="29">
        <v>16</v>
      </c>
      <c r="J31" s="25">
        <v>2</v>
      </c>
      <c r="K31" s="25">
        <v>2</v>
      </c>
      <c r="L31" s="25">
        <f t="shared" si="0"/>
        <v>16</v>
      </c>
      <c r="M31" s="25">
        <f t="shared" si="0"/>
        <v>252</v>
      </c>
      <c r="N31" s="27">
        <f t="shared" si="5"/>
        <v>108</v>
      </c>
      <c r="O31" s="28">
        <f t="shared" si="6"/>
        <v>126</v>
      </c>
      <c r="P31" s="30">
        <f t="shared" si="3"/>
        <v>16</v>
      </c>
      <c r="Q31" s="25">
        <f t="shared" si="4"/>
        <v>2</v>
      </c>
      <c r="R31" s="26">
        <v>117</v>
      </c>
    </row>
    <row r="32" spans="1:18" x14ac:dyDescent="0.25">
      <c r="A32" s="24">
        <v>46228</v>
      </c>
      <c r="B32" s="25">
        <v>14</v>
      </c>
      <c r="C32" s="26" t="s">
        <v>19</v>
      </c>
      <c r="D32" s="27">
        <v>5</v>
      </c>
      <c r="E32" s="27">
        <v>79.7</v>
      </c>
      <c r="F32" s="28">
        <v>6</v>
      </c>
      <c r="G32" s="28">
        <v>109.68</v>
      </c>
      <c r="H32" s="29">
        <v>2</v>
      </c>
      <c r="I32" s="29">
        <v>11</v>
      </c>
      <c r="J32" s="25">
        <v>2</v>
      </c>
      <c r="K32" s="25">
        <v>3.6</v>
      </c>
      <c r="L32" s="25">
        <f t="shared" si="0"/>
        <v>15</v>
      </c>
      <c r="M32" s="25">
        <f t="shared" si="0"/>
        <v>203.98</v>
      </c>
      <c r="N32" s="27">
        <f t="shared" si="5"/>
        <v>79.7</v>
      </c>
      <c r="O32" s="28">
        <f t="shared" si="6"/>
        <v>109.68</v>
      </c>
      <c r="P32" s="30">
        <f t="shared" si="3"/>
        <v>11</v>
      </c>
      <c r="Q32" s="25">
        <f t="shared" si="4"/>
        <v>3.6</v>
      </c>
      <c r="R32" s="26">
        <v>111</v>
      </c>
    </row>
    <row r="33" spans="1:18" x14ac:dyDescent="0.25">
      <c r="A33" s="24">
        <v>46229</v>
      </c>
      <c r="B33" s="25">
        <v>0</v>
      </c>
      <c r="C33" s="25" t="s">
        <v>35</v>
      </c>
      <c r="D33" s="27">
        <v>7</v>
      </c>
      <c r="E33" s="27">
        <v>80.3</v>
      </c>
      <c r="F33" s="28">
        <v>6</v>
      </c>
      <c r="G33" s="28">
        <v>114.16</v>
      </c>
      <c r="H33" s="29">
        <v>4</v>
      </c>
      <c r="I33" s="29">
        <v>16.670000000000002</v>
      </c>
      <c r="J33" s="26">
        <v>4</v>
      </c>
      <c r="K33" s="26">
        <v>12.17</v>
      </c>
      <c r="L33" s="25">
        <f t="shared" si="0"/>
        <v>21</v>
      </c>
      <c r="M33" s="25">
        <f t="shared" si="0"/>
        <v>223.29999999999998</v>
      </c>
      <c r="N33" s="27">
        <f t="shared" si="5"/>
        <v>80.3</v>
      </c>
      <c r="O33" s="28">
        <f t="shared" si="6"/>
        <v>114.16</v>
      </c>
      <c r="P33" s="30">
        <f t="shared" si="3"/>
        <v>16.670000000000002</v>
      </c>
      <c r="Q33" s="25">
        <f t="shared" si="4"/>
        <v>12.17</v>
      </c>
      <c r="R33" s="26">
        <v>114</v>
      </c>
    </row>
    <row r="34" spans="1:18" x14ac:dyDescent="0.25">
      <c r="A34" s="24">
        <v>46230</v>
      </c>
      <c r="B34" s="25">
        <v>10</v>
      </c>
      <c r="C34" s="25" t="s">
        <v>36</v>
      </c>
      <c r="D34" s="27">
        <v>6</v>
      </c>
      <c r="E34" s="27">
        <v>106</v>
      </c>
      <c r="F34" s="28">
        <v>7</v>
      </c>
      <c r="G34" s="28">
        <v>142</v>
      </c>
      <c r="H34" s="29">
        <v>2</v>
      </c>
      <c r="I34" s="29">
        <v>4</v>
      </c>
      <c r="J34" s="26">
        <v>4</v>
      </c>
      <c r="K34" s="26">
        <v>4</v>
      </c>
      <c r="L34" s="25">
        <f t="shared" si="0"/>
        <v>19</v>
      </c>
      <c r="M34" s="25">
        <f t="shared" si="0"/>
        <v>256</v>
      </c>
      <c r="N34" s="27">
        <f t="shared" si="5"/>
        <v>106</v>
      </c>
      <c r="O34" s="28">
        <f t="shared" si="6"/>
        <v>142</v>
      </c>
      <c r="P34" s="30">
        <f t="shared" si="3"/>
        <v>4</v>
      </c>
      <c r="Q34" s="25">
        <f t="shared" si="4"/>
        <v>4</v>
      </c>
      <c r="R34" s="26">
        <v>115</v>
      </c>
    </row>
    <row r="35" spans="1:18" x14ac:dyDescent="0.25">
      <c r="A35" s="24">
        <v>46231</v>
      </c>
      <c r="B35" s="25">
        <v>13</v>
      </c>
      <c r="C35" s="26" t="s">
        <v>37</v>
      </c>
      <c r="D35" s="27">
        <v>5</v>
      </c>
      <c r="E35" s="27">
        <v>51</v>
      </c>
      <c r="F35" s="28">
        <v>8</v>
      </c>
      <c r="G35" s="28">
        <v>30</v>
      </c>
      <c r="H35" s="29">
        <v>4</v>
      </c>
      <c r="I35" s="29">
        <v>41</v>
      </c>
      <c r="J35" s="26">
        <v>2</v>
      </c>
      <c r="K35" s="26">
        <v>2</v>
      </c>
      <c r="L35" s="25">
        <f t="shared" si="0"/>
        <v>19</v>
      </c>
      <c r="M35" s="25">
        <f t="shared" si="0"/>
        <v>124</v>
      </c>
      <c r="N35" s="27">
        <f t="shared" si="5"/>
        <v>51</v>
      </c>
      <c r="O35" s="28">
        <f t="shared" si="6"/>
        <v>30</v>
      </c>
      <c r="P35" s="30">
        <f t="shared" si="3"/>
        <v>41</v>
      </c>
      <c r="Q35" s="25">
        <f t="shared" si="4"/>
        <v>2</v>
      </c>
      <c r="R35" s="26">
        <v>114</v>
      </c>
    </row>
    <row r="36" spans="1:18" x14ac:dyDescent="0.25">
      <c r="A36" s="24">
        <v>46232</v>
      </c>
      <c r="B36" s="25">
        <v>6</v>
      </c>
      <c r="C36" s="25" t="s">
        <v>38</v>
      </c>
      <c r="D36" s="27">
        <v>4</v>
      </c>
      <c r="E36" s="27">
        <v>93</v>
      </c>
      <c r="F36" s="28">
        <v>4</v>
      </c>
      <c r="G36" s="28">
        <v>111</v>
      </c>
      <c r="H36" s="29">
        <v>3</v>
      </c>
      <c r="I36" s="29">
        <v>6</v>
      </c>
      <c r="J36" s="26">
        <v>0</v>
      </c>
      <c r="K36" s="26">
        <v>0</v>
      </c>
      <c r="L36" s="25">
        <f t="shared" si="0"/>
        <v>11</v>
      </c>
      <c r="M36" s="25">
        <f t="shared" si="0"/>
        <v>210</v>
      </c>
      <c r="N36" s="27">
        <f t="shared" si="5"/>
        <v>93</v>
      </c>
      <c r="O36" s="28">
        <f t="shared" si="6"/>
        <v>111</v>
      </c>
      <c r="P36" s="30">
        <f t="shared" si="3"/>
        <v>6</v>
      </c>
      <c r="Q36" s="25">
        <f t="shared" si="4"/>
        <v>0</v>
      </c>
      <c r="R36" s="26">
        <v>108</v>
      </c>
    </row>
    <row r="37" spans="1:18" x14ac:dyDescent="0.25">
      <c r="A37" s="24">
        <v>46233</v>
      </c>
      <c r="B37" s="25">
        <v>8</v>
      </c>
      <c r="C37" s="25" t="s">
        <v>39</v>
      </c>
      <c r="D37" s="27">
        <v>5</v>
      </c>
      <c r="E37" s="27">
        <v>122</v>
      </c>
      <c r="F37" s="28">
        <v>6</v>
      </c>
      <c r="G37" s="28">
        <v>86</v>
      </c>
      <c r="H37" s="29">
        <v>4</v>
      </c>
      <c r="I37" s="29">
        <v>11</v>
      </c>
      <c r="J37" s="26">
        <v>3</v>
      </c>
      <c r="K37" s="26">
        <v>3</v>
      </c>
      <c r="L37" s="25">
        <f t="shared" si="0"/>
        <v>18</v>
      </c>
      <c r="M37" s="25">
        <f t="shared" si="0"/>
        <v>222</v>
      </c>
      <c r="N37" s="27">
        <f t="shared" si="5"/>
        <v>122</v>
      </c>
      <c r="O37" s="28">
        <f t="shared" si="6"/>
        <v>86</v>
      </c>
      <c r="P37" s="30">
        <f t="shared" si="3"/>
        <v>11</v>
      </c>
      <c r="Q37" s="25">
        <f t="shared" si="4"/>
        <v>3</v>
      </c>
      <c r="R37" s="26">
        <v>104</v>
      </c>
    </row>
    <row r="38" spans="1:18" x14ac:dyDescent="0.25">
      <c r="A38" s="24">
        <v>46234</v>
      </c>
      <c r="B38" s="25">
        <v>16</v>
      </c>
      <c r="C38" s="26" t="s">
        <v>26</v>
      </c>
      <c r="D38" s="27">
        <v>7</v>
      </c>
      <c r="E38" s="27">
        <v>96</v>
      </c>
      <c r="F38" s="28">
        <v>6</v>
      </c>
      <c r="G38" s="28">
        <v>37</v>
      </c>
      <c r="H38" s="29">
        <v>3</v>
      </c>
      <c r="I38" s="29">
        <v>10</v>
      </c>
      <c r="J38" s="25">
        <v>4</v>
      </c>
      <c r="K38" s="25">
        <v>4</v>
      </c>
      <c r="L38" s="25">
        <f t="shared" si="0"/>
        <v>20</v>
      </c>
      <c r="M38" s="25">
        <f t="shared" si="0"/>
        <v>147</v>
      </c>
      <c r="N38" s="27">
        <f t="shared" si="5"/>
        <v>96</v>
      </c>
      <c r="O38" s="28">
        <f t="shared" si="6"/>
        <v>37</v>
      </c>
      <c r="P38" s="30">
        <f t="shared" si="3"/>
        <v>10</v>
      </c>
      <c r="Q38" s="25">
        <f t="shared" si="4"/>
        <v>4</v>
      </c>
      <c r="R38" s="26">
        <v>109</v>
      </c>
    </row>
    <row r="39" spans="1:18" hidden="1" x14ac:dyDescent="0.25">
      <c r="A39" s="23"/>
      <c r="B39" s="25"/>
      <c r="C39" s="25" t="s">
        <v>40</v>
      </c>
      <c r="D39" s="27"/>
      <c r="E39" s="27"/>
      <c r="F39" s="28"/>
      <c r="G39" s="28"/>
      <c r="H39" s="34"/>
      <c r="I39" s="34"/>
      <c r="J39" s="26"/>
      <c r="K39" s="26"/>
      <c r="L39" s="25">
        <f t="shared" ref="L39" si="7">SUM(J39+H39+F39+D39)</f>
        <v>0</v>
      </c>
      <c r="M39" s="25">
        <f t="shared" ref="M39" si="8">SUM(E39+G39+I39+K39)</f>
        <v>0</v>
      </c>
      <c r="N39" s="27">
        <f t="shared" si="5"/>
        <v>0</v>
      </c>
      <c r="O39" s="28">
        <f t="shared" si="6"/>
        <v>0</v>
      </c>
      <c r="P39" s="30">
        <f t="shared" si="3"/>
        <v>0</v>
      </c>
      <c r="Q39" s="25">
        <f t="shared" si="4"/>
        <v>0</v>
      </c>
      <c r="R39" s="25"/>
    </row>
    <row r="40" spans="1:18" x14ac:dyDescent="0.25">
      <c r="A40" s="23"/>
      <c r="B40" s="26">
        <f t="shared" ref="B40:R40" si="9">SUM(B8:B39)</f>
        <v>309</v>
      </c>
      <c r="C40" s="25"/>
      <c r="D40" s="26">
        <f t="shared" si="9"/>
        <v>197</v>
      </c>
      <c r="E40" s="26">
        <f t="shared" si="9"/>
        <v>2728.53</v>
      </c>
      <c r="F40" s="26">
        <f t="shared" si="9"/>
        <v>195</v>
      </c>
      <c r="G40" s="26">
        <f t="shared" si="9"/>
        <v>2730.43</v>
      </c>
      <c r="H40" s="26">
        <f t="shared" si="9"/>
        <v>83</v>
      </c>
      <c r="I40" s="26">
        <f t="shared" si="9"/>
        <v>338.02</v>
      </c>
      <c r="J40" s="26">
        <f t="shared" si="9"/>
        <v>68</v>
      </c>
      <c r="K40" s="26">
        <f t="shared" si="9"/>
        <v>100.97999999999999</v>
      </c>
      <c r="L40" s="26">
        <f t="shared" si="9"/>
        <v>524</v>
      </c>
      <c r="M40" s="26">
        <f t="shared" si="9"/>
        <v>5897.9599999999991</v>
      </c>
      <c r="N40" s="26">
        <f t="shared" si="9"/>
        <v>2728.53</v>
      </c>
      <c r="O40" s="26">
        <f t="shared" si="9"/>
        <v>2730.43</v>
      </c>
      <c r="P40" s="26">
        <f t="shared" si="9"/>
        <v>338.02</v>
      </c>
      <c r="Q40" s="26">
        <f t="shared" si="9"/>
        <v>100.97999999999999</v>
      </c>
      <c r="R40" s="26">
        <f t="shared" si="9"/>
        <v>3481</v>
      </c>
    </row>
    <row r="41" spans="1:18" x14ac:dyDescent="0.25">
      <c r="R41">
        <f>128*31</f>
        <v>3968</v>
      </c>
    </row>
    <row r="42" spans="1:18" x14ac:dyDescent="0.25">
      <c r="R42">
        <f>SUM(R40/R41*100)</f>
        <v>87.726814516129039</v>
      </c>
    </row>
  </sheetData>
  <mergeCells count="15">
    <mergeCell ref="O5:O6"/>
    <mergeCell ref="P5:P6"/>
    <mergeCell ref="Q5:Q6"/>
    <mergeCell ref="R5:R6"/>
    <mergeCell ref="N7:Q7"/>
    <mergeCell ref="A2:R2"/>
    <mergeCell ref="A3:R4"/>
    <mergeCell ref="A5:A6"/>
    <mergeCell ref="B5:C6"/>
    <mergeCell ref="D5:E6"/>
    <mergeCell ref="F5:G6"/>
    <mergeCell ref="H5:I6"/>
    <mergeCell ref="J5:K6"/>
    <mergeCell ref="L5:M6"/>
    <mergeCell ref="N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2026-08-18T10:58:12Z</dcterms:created>
  <dcterms:modified xsi:type="dcterms:W3CDTF">2026-08-18T10:58:37Z</dcterms:modified>
</cp:coreProperties>
</file>